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зур\Desktop\ОКРУГ\РЕЕСТР\2024\01.10.2024\"/>
    </mc:Choice>
  </mc:AlternateContent>
  <bookViews>
    <workbookView xWindow="0" yWindow="3480" windowWidth="20730" windowHeight="6345"/>
  </bookViews>
  <sheets>
    <sheet name="недвижимость" sheetId="1" r:id="rId1"/>
    <sheet name="движимое" sheetId="2" r:id="rId2"/>
    <sheet name="организации" sheetId="3" r:id="rId3"/>
  </sheets>
  <definedNames>
    <definedName name="_xlnm._FilterDatabase" localSheetId="1" hidden="1">движимое!$A$4:$M$901</definedName>
    <definedName name="_xlnm._FilterDatabase" localSheetId="0" hidden="1">недвижимость!$A$4:$T$1190</definedName>
    <definedName name="_xlnm.Print_Titles" localSheetId="1">движимое!$4:$4</definedName>
    <definedName name="_xlnm.Print_Titles" localSheetId="0">недвижимость!$4:$6</definedName>
  </definedNames>
  <calcPr calcId="152511"/>
</workbook>
</file>

<file path=xl/calcChain.xml><?xml version="1.0" encoding="utf-8"?>
<calcChain xmlns="http://schemas.openxmlformats.org/spreadsheetml/2006/main">
  <c r="G30" i="2" l="1"/>
  <c r="G19" i="2"/>
  <c r="G12" i="2"/>
  <c r="G13" i="2"/>
  <c r="O962" i="1" l="1"/>
  <c r="N962" i="1"/>
  <c r="N1186" i="1" l="1"/>
  <c r="G696" i="2" l="1"/>
  <c r="G697" i="2"/>
  <c r="N89" i="1" l="1"/>
  <c r="Q241" i="1" l="1"/>
  <c r="G34" i="2" l="1"/>
  <c r="G33" i="2" l="1"/>
  <c r="Q963" i="1" l="1"/>
  <c r="Q1188" i="1" l="1"/>
  <c r="Q1189" i="1" s="1"/>
  <c r="G32" i="2" l="1"/>
  <c r="G31" i="2" l="1"/>
  <c r="O120" i="1" l="1"/>
  <c r="G10" i="2"/>
  <c r="G15" i="2"/>
  <c r="G16" i="2"/>
  <c r="G17" i="2"/>
  <c r="G18" i="2"/>
  <c r="G20" i="2"/>
  <c r="G21" i="2"/>
  <c r="G22" i="2"/>
  <c r="G23" i="2"/>
  <c r="G24" i="2"/>
  <c r="G25" i="2"/>
  <c r="G26" i="2"/>
  <c r="G28" i="2"/>
  <c r="G29" i="2"/>
  <c r="P89" i="1" l="1"/>
  <c r="G431" i="2" l="1"/>
  <c r="G430" i="2"/>
  <c r="G429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28" i="2"/>
  <c r="E27" i="2"/>
  <c r="E50" i="2" s="1"/>
  <c r="G27" i="2" l="1"/>
  <c r="G427" i="2"/>
  <c r="G426" i="2"/>
  <c r="G425" i="2"/>
  <c r="N53" i="1"/>
  <c r="G424" i="2"/>
  <c r="G423" i="2"/>
  <c r="G422" i="2"/>
  <c r="G421" i="2"/>
  <c r="G420" i="2" l="1"/>
  <c r="G415" i="2"/>
  <c r="G416" i="2"/>
  <c r="G417" i="2"/>
  <c r="G418" i="2"/>
  <c r="G419" i="2"/>
  <c r="G409" i="2"/>
  <c r="G410" i="2"/>
  <c r="G411" i="2"/>
  <c r="G412" i="2"/>
  <c r="G413" i="2"/>
  <c r="G414" i="2"/>
  <c r="G408" i="2"/>
  <c r="G403" i="2" l="1"/>
  <c r="G404" i="2"/>
  <c r="G405" i="2"/>
  <c r="G406" i="2"/>
  <c r="G407" i="2"/>
  <c r="G392" i="2"/>
  <c r="G393" i="2"/>
  <c r="G394" i="2"/>
  <c r="G395" i="2"/>
  <c r="G396" i="2"/>
  <c r="G397" i="2"/>
  <c r="G398" i="2"/>
  <c r="G399" i="2"/>
  <c r="G400" i="2"/>
  <c r="G401" i="2"/>
  <c r="G402" i="2"/>
  <c r="P182" i="1" l="1"/>
  <c r="G388" i="2"/>
  <c r="G390" i="2"/>
  <c r="G391" i="2"/>
  <c r="G387" i="2"/>
  <c r="E389" i="2"/>
  <c r="E899" i="2" s="1"/>
  <c r="G389" i="2" l="1"/>
  <c r="G384" i="2"/>
  <c r="G385" i="2"/>
  <c r="G386" i="2"/>
  <c r="G383" i="2"/>
  <c r="G375" i="2" l="1"/>
  <c r="G376" i="2"/>
  <c r="G377" i="2"/>
  <c r="G378" i="2"/>
  <c r="G379" i="2"/>
  <c r="G380" i="2"/>
  <c r="G381" i="2"/>
  <c r="G382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N57" i="1" l="1"/>
  <c r="O181" i="1"/>
  <c r="O180" i="1"/>
  <c r="G334" i="2" l="1"/>
  <c r="G335" i="2"/>
  <c r="G336" i="2"/>
  <c r="G337" i="2"/>
  <c r="G338" i="2"/>
  <c r="G339" i="2"/>
  <c r="G340" i="2"/>
  <c r="G341" i="2"/>
  <c r="G342" i="2"/>
  <c r="G343" i="2"/>
  <c r="G332" i="2" l="1"/>
  <c r="G333" i="2"/>
  <c r="G331" i="2"/>
  <c r="G330" i="2" l="1"/>
  <c r="G312" i="2" l="1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10" i="2"/>
  <c r="G311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72" i="2"/>
  <c r="G270" i="2"/>
  <c r="A284" i="2" l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G282" i="2" l="1"/>
  <c r="N165" i="1" l="1"/>
  <c r="P165" i="1" s="1"/>
  <c r="G281" i="2"/>
  <c r="G276" i="2"/>
  <c r="G277" i="2"/>
  <c r="G278" i="2"/>
  <c r="G279" i="2"/>
  <c r="G280" i="2"/>
  <c r="G275" i="2"/>
  <c r="P177" i="1"/>
  <c r="P176" i="1" l="1"/>
  <c r="P175" i="1"/>
  <c r="G269" i="2" l="1"/>
  <c r="G262" i="2"/>
  <c r="G263" i="2"/>
  <c r="G264" i="2"/>
  <c r="G265" i="2"/>
  <c r="G266" i="2"/>
  <c r="G267" i="2"/>
  <c r="G268" i="2"/>
  <c r="G261" i="2"/>
  <c r="P84" i="1" l="1"/>
  <c r="P166" i="1" l="1"/>
  <c r="G260" i="2"/>
  <c r="G259" i="2"/>
  <c r="G258" i="2"/>
  <c r="G257" i="2"/>
  <c r="G256" i="2"/>
  <c r="G255" i="2"/>
  <c r="G254" i="2"/>
  <c r="G243" i="2" l="1"/>
  <c r="G242" i="2"/>
  <c r="G241" i="2"/>
  <c r="G240" i="2"/>
  <c r="O151" i="1"/>
  <c r="G239" i="2" l="1"/>
  <c r="G238" i="2"/>
  <c r="G237" i="2"/>
  <c r="P164" i="1"/>
  <c r="P101" i="1"/>
  <c r="G235" i="2"/>
  <c r="G236" i="2"/>
  <c r="P163" i="1"/>
  <c r="P162" i="1"/>
  <c r="G233" i="2"/>
  <c r="G234" i="2"/>
  <c r="P161" i="1" l="1"/>
  <c r="G232" i="2" l="1"/>
  <c r="G231" i="2"/>
  <c r="P154" i="1" l="1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02" i="2"/>
  <c r="F201" i="2" l="1"/>
  <c r="F195" i="2"/>
  <c r="F196" i="2"/>
  <c r="F197" i="2"/>
  <c r="F198" i="2"/>
  <c r="F199" i="2"/>
  <c r="F200" i="2"/>
  <c r="F194" i="2"/>
  <c r="O150" i="1"/>
  <c r="O149" i="1"/>
  <c r="O148" i="1"/>
  <c r="O147" i="1"/>
  <c r="O146" i="1"/>
  <c r="O145" i="1"/>
  <c r="F192" i="2" l="1"/>
  <c r="N56" i="1" l="1"/>
  <c r="N65" i="1"/>
  <c r="N74" i="1"/>
  <c r="P143" i="1"/>
  <c r="G192" i="2"/>
  <c r="G193" i="2"/>
  <c r="G191" i="2"/>
  <c r="G190" i="2"/>
  <c r="G189" i="2"/>
  <c r="G188" i="2"/>
  <c r="G187" i="2"/>
  <c r="G186" i="2"/>
  <c r="N63" i="1" l="1"/>
  <c r="N55" i="1"/>
  <c r="P142" i="1" l="1"/>
  <c r="P141" i="1"/>
  <c r="P255" i="1"/>
  <c r="P254" i="1"/>
  <c r="P253" i="1"/>
  <c r="P252" i="1"/>
  <c r="P251" i="1"/>
  <c r="P250" i="1"/>
  <c r="P244" i="1"/>
  <c r="P245" i="1"/>
  <c r="P246" i="1"/>
  <c r="P247" i="1"/>
  <c r="P248" i="1"/>
  <c r="P249" i="1"/>
  <c r="N61" i="1"/>
  <c r="N241" i="1" s="1"/>
  <c r="N963" i="1" s="1"/>
  <c r="N1188" i="1" s="1"/>
  <c r="G185" i="2"/>
  <c r="N1200" i="1" l="1"/>
  <c r="N1189" i="1"/>
  <c r="P79" i="1"/>
  <c r="G9" i="2" l="1"/>
  <c r="G184" i="2" l="1"/>
  <c r="O136" i="1" l="1"/>
  <c r="O134" i="1"/>
  <c r="O135" i="1"/>
  <c r="O131" i="1"/>
  <c r="O132" i="1"/>
  <c r="O133" i="1"/>
  <c r="O128" i="1"/>
  <c r="O129" i="1"/>
  <c r="O130" i="1"/>
  <c r="O125" i="1"/>
  <c r="O126" i="1"/>
  <c r="O127" i="1"/>
  <c r="O123" i="1"/>
  <c r="O124" i="1"/>
  <c r="O121" i="1"/>
  <c r="O122" i="1"/>
  <c r="O119" i="1"/>
  <c r="O116" i="1"/>
  <c r="O117" i="1"/>
  <c r="O118" i="1"/>
  <c r="O115" i="1"/>
  <c r="O112" i="1"/>
  <c r="O113" i="1"/>
  <c r="O114" i="1"/>
  <c r="O110" i="1"/>
  <c r="O111" i="1"/>
  <c r="O108" i="1"/>
  <c r="O109" i="1"/>
  <c r="O106" i="1"/>
  <c r="O107" i="1"/>
  <c r="O105" i="1"/>
  <c r="O241" i="1" l="1"/>
  <c r="O963" i="1" s="1"/>
  <c r="O1188" i="1" s="1"/>
  <c r="P139" i="1"/>
  <c r="P140" i="1"/>
  <c r="P138" i="1"/>
  <c r="G8" i="2" l="1"/>
  <c r="G7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61" i="2"/>
  <c r="G160" i="2" l="1"/>
  <c r="P137" i="1"/>
  <c r="G159" i="2" l="1"/>
  <c r="P243" i="1" l="1"/>
  <c r="P8" i="1" l="1"/>
  <c r="P9" i="1"/>
  <c r="P10" i="1"/>
  <c r="P11" i="1"/>
  <c r="P12" i="1"/>
  <c r="P13" i="1"/>
  <c r="P14" i="1" l="1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53" i="2"/>
  <c r="P16" i="1" l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80" i="1"/>
  <c r="P81" i="1"/>
  <c r="P82" i="1"/>
  <c r="P83" i="1"/>
  <c r="P85" i="1"/>
  <c r="P86" i="1"/>
  <c r="P87" i="1"/>
  <c r="P88" i="1"/>
  <c r="P90" i="1"/>
  <c r="P91" i="1"/>
  <c r="P92" i="1"/>
  <c r="P93" i="1"/>
  <c r="P94" i="1"/>
  <c r="P95" i="1"/>
  <c r="P96" i="1"/>
  <c r="P97" i="1"/>
  <c r="P98" i="1"/>
  <c r="P99" i="1"/>
  <c r="P100" i="1"/>
  <c r="P102" i="1"/>
  <c r="P103" i="1"/>
  <c r="P104" i="1"/>
  <c r="P15" i="1"/>
  <c r="P241" i="1" l="1"/>
  <c r="P963" i="1" s="1"/>
  <c r="G50" i="2"/>
  <c r="G899" i="2" s="1"/>
  <c r="F50" i="2"/>
  <c r="F899" i="2" s="1"/>
  <c r="G11" i="2" l="1"/>
  <c r="F11" i="2"/>
  <c r="F14" i="2"/>
  <c r="G14" i="2"/>
</calcChain>
</file>

<file path=xl/sharedStrings.xml><?xml version="1.0" encoding="utf-8"?>
<sst xmlns="http://schemas.openxmlformats.org/spreadsheetml/2006/main" count="11927" uniqueCount="4224">
  <si>
    <t>Износ</t>
  </si>
  <si>
    <t>№</t>
  </si>
  <si>
    <t>Реестровый номер</t>
  </si>
  <si>
    <t>Местонахождение (адрес)</t>
  </si>
  <si>
    <t>Год ввода (приобретения)</t>
  </si>
  <si>
    <t>Первоначальная восстановительная стоимость, рублей</t>
  </si>
  <si>
    <t>Остаточная стоимость, рублей</t>
  </si>
  <si>
    <t>Полное наименование юридического лица</t>
  </si>
  <si>
    <t>Основной государственный  регистрационный   номер (ОГРН)</t>
  </si>
  <si>
    <t>Адрес (местонахождение) юридического лица</t>
  </si>
  <si>
    <t>Инвентарный и кадастровый номер, дата и номер паспорта БТИ</t>
  </si>
  <si>
    <t>Наименование имущества</t>
  </si>
  <si>
    <t>Общая площадь (кв. м)/этажность</t>
  </si>
  <si>
    <t>Кадастровый (условный) номер/площадь земельного (ых) участка(ов) (га)</t>
  </si>
  <si>
    <t>Наименование иного (движимого) имущества, государственный (регистрационный номер автотранспорта)</t>
  </si>
  <si>
    <t>Количество</t>
  </si>
  <si>
    <t>Дата ввода в эксплуатацию</t>
  </si>
  <si>
    <t>Балансовая стоимость</t>
  </si>
  <si>
    <t>Остаточная балансовая стоимость</t>
  </si>
  <si>
    <t>Здание магазина, ул.Парковая д.1</t>
  </si>
  <si>
    <t>Нежилое здание (админист-ное)с боксом д/размещения авто.</t>
  </si>
  <si>
    <t>Док-ангар, аэропорт</t>
  </si>
  <si>
    <t>Здание холодильника,  база  РПС</t>
  </si>
  <si>
    <t>Здание пристройки д/сада-яслей"Родничок"</t>
  </si>
  <si>
    <t>Водокачка  с.Койнас</t>
  </si>
  <si>
    <t>Здание котельной с.Койнас</t>
  </si>
  <si>
    <t>Арочное здание гараж с.Лешуконское</t>
  </si>
  <si>
    <t>Тепловые сети с.Койнас</t>
  </si>
  <si>
    <t>Водопроводные сети ул.Конецгорская</t>
  </si>
  <si>
    <t>Водопроводные сети больничн.городок</t>
  </si>
  <si>
    <t>Водопроводные сети ул.Октябрьская</t>
  </si>
  <si>
    <t>Водопроводные сети пер.Спортивный</t>
  </si>
  <si>
    <t>Водопроводные сети ул.Шилова</t>
  </si>
  <si>
    <t>Водопроводные сети ул.Победы</t>
  </si>
  <si>
    <t>Водопроводные сети ул.Новая</t>
  </si>
  <si>
    <t>Водопроводные сети ул.Геологов</t>
  </si>
  <si>
    <t>Водопроводные сети ул.Водников</t>
  </si>
  <si>
    <t>Водопроводные сети ул.Новоселова</t>
  </si>
  <si>
    <t>Водопроводные сети пер.Юбилейный</t>
  </si>
  <si>
    <t>Водопроводные сети аэропорт</t>
  </si>
  <si>
    <t>Здание котельной на базе сел/лесхоза</t>
  </si>
  <si>
    <t>жилой дом, Кеба. д.21</t>
  </si>
  <si>
    <t>Нежилое помещение ул.Кр.Партизан,д.91/1этаж</t>
  </si>
  <si>
    <t>Здание Нисогорского сельского клуба</t>
  </si>
  <si>
    <t>Нежилое здание (бывшее детское отделение)</t>
  </si>
  <si>
    <t xml:space="preserve">с.Лешуконское, </t>
  </si>
  <si>
    <t>с.Лешуконское, пер.Спортивный</t>
  </si>
  <si>
    <t>с.Лешуконское, ул.Водников</t>
  </si>
  <si>
    <t>с.Лешуконское, больничный городок</t>
  </si>
  <si>
    <t>с.Лешуконское, аэропорт</t>
  </si>
  <si>
    <t>Лешуконский район, д.Белощелье д.107</t>
  </si>
  <si>
    <t>Лешуконский район, с.Ценогора д.16 а</t>
  </si>
  <si>
    <t>Лешуконский район, с.Юрома д.59</t>
  </si>
  <si>
    <t>Лешуконский район,  д.Смоленец д.109</t>
  </si>
  <si>
    <t>Лешуконский район,д.Смоленец д.141</t>
  </si>
  <si>
    <t>Лешуконский район, с.Койнас д.146</t>
  </si>
  <si>
    <t>Лешуконский район, д.Кысса .53</t>
  </si>
  <si>
    <t>Лешуконский район, с.Вожгора.297</t>
  </si>
  <si>
    <t>Лешуконский район, д.Родома .70</t>
  </si>
  <si>
    <t>Лешуконский район, п.Усть-Чуласа д.56</t>
  </si>
  <si>
    <t xml:space="preserve">Лешуконский район, с.Койнас </t>
  </si>
  <si>
    <t>с.Лешуконское, ул.Новоселова 13</t>
  </si>
  <si>
    <t>Лешуконский район, с.Ценогора</t>
  </si>
  <si>
    <t>Лешуконский район, с.Койнас</t>
  </si>
  <si>
    <t>Лешуконский район, с.Ценогора,16</t>
  </si>
  <si>
    <t>Лешуконский район, п.Усть-Чуласа,49</t>
  </si>
  <si>
    <t>Лешуконский район, д.Б.Нисогора,22</t>
  </si>
  <si>
    <t>Лешуконский район, д.Палуга,38</t>
  </si>
  <si>
    <t>Лешуконский район, д.Кеслома,23</t>
  </si>
  <si>
    <t xml:space="preserve">Лешуконский район, д.Усть-Кыма ,54 </t>
  </si>
  <si>
    <t>Лешуконский район, д.Шегмас,8</t>
  </si>
  <si>
    <t xml:space="preserve">с.Лешуконское, ул.Конецгорская  </t>
  </si>
  <si>
    <t>с.Лешуконское, больничн.городок</t>
  </si>
  <si>
    <t>с.Лешуконское, ул.Октябрьская</t>
  </si>
  <si>
    <t>с.Лешуконское, ул.Шилова</t>
  </si>
  <si>
    <t>с.Лешуконское, ул.Победы</t>
  </si>
  <si>
    <t>с.Лешуконское,  ул.Геологов</t>
  </si>
  <si>
    <t>Водопроводные сети ул.Ветеринарная</t>
  </si>
  <si>
    <t>с.Лешуконское, ул.Ветеринарная</t>
  </si>
  <si>
    <t>с.Лешуконское, ул.Новоселова</t>
  </si>
  <si>
    <t>с.Лешуконское, пер.Юбилейный</t>
  </si>
  <si>
    <t>Лешуконский район, д.Березник д.57</t>
  </si>
  <si>
    <t>Лешуконский район, п.Усть-Чуласа,40</t>
  </si>
  <si>
    <t>с.Лешуконское, ул.Первомайская 53</t>
  </si>
  <si>
    <t>с.Лешуконское, на базе сел/лесхоза</t>
  </si>
  <si>
    <t>Лешуконский район, д.Чуласа 10</t>
  </si>
  <si>
    <t>с.Лешуконское, ул.Конецгорская</t>
  </si>
  <si>
    <t>Лешуконский район,Юрома 50</t>
  </si>
  <si>
    <t>Лешуконский район, д. Усть-Кыма 53</t>
  </si>
  <si>
    <t>с.Лешуконское, ул.Первомайская 11</t>
  </si>
  <si>
    <t>с.Лешуконское, ул.Конецгорская д.31Б</t>
  </si>
  <si>
    <t>с.Лешуконское, ул.Конецгорская  д.31А</t>
  </si>
  <si>
    <t>с.Лешуконское, ул. Спортивный ,д.8</t>
  </si>
  <si>
    <t>Лешуконский район, д.Кеба. д.21</t>
  </si>
  <si>
    <t>Лешуконский район, д.Засулье,12</t>
  </si>
  <si>
    <t>Лешуконский район, с.Вожгора д.296</t>
  </si>
  <si>
    <t>с.Лешуконское, Мелосполье</t>
  </si>
  <si>
    <t>Лешуконский район, д.Палащелье д.52</t>
  </si>
  <si>
    <t>Лешуконский район, д.Палуга д.68</t>
  </si>
  <si>
    <t>Лешуконский район, д.Пылема д.75</t>
  </si>
  <si>
    <t>Лешуконский район, д.Березник,д.62</t>
  </si>
  <si>
    <t>3-00191</t>
  </si>
  <si>
    <t>с.Лешуконское, ул.Новая</t>
  </si>
  <si>
    <t>Решение Малого Совета Лешуконского районного Совета народных депутатов от 16.06.1992 № 29</t>
  </si>
  <si>
    <t>4-0014</t>
  </si>
  <si>
    <t>4-0012</t>
  </si>
  <si>
    <t>4-0001</t>
  </si>
  <si>
    <t>3-00922</t>
  </si>
  <si>
    <t>3-00055/1</t>
  </si>
  <si>
    <t>3-00079</t>
  </si>
  <si>
    <t>24515, 09.08.2006, 29:10:000000:0000:11:238:002:000245150</t>
  </si>
  <si>
    <t>29:10:000000:0000:11:238:002:000245150</t>
  </si>
  <si>
    <t>3-00193</t>
  </si>
  <si>
    <t>29:10:000000:0000:11:238:002:00245120, 24512 от 09.08.2006</t>
  </si>
  <si>
    <t>29:10:000000:0000:11:238:002:00245120</t>
  </si>
  <si>
    <t>3-00194</t>
  </si>
  <si>
    <t>29:10:000000:0000:11:238:002:00245130, 24513 от 09.08.2006</t>
  </si>
  <si>
    <t>29:10:000000:0000:11:238:002:00245130</t>
  </si>
  <si>
    <t>3-00187</t>
  </si>
  <si>
    <t>24514, 10.08.2006, 29:10:000000:0000:11:238:002:000245140</t>
  </si>
  <si>
    <t>29:10:000000:0000:11:238:002:000245140</t>
  </si>
  <si>
    <t>24511, 10.08.2006, 29:10:000000:0000:11:238:002:000245110</t>
  </si>
  <si>
    <t>3-00186</t>
  </si>
  <si>
    <t>29:10:000000:0000:11:238:002:000245110</t>
  </si>
  <si>
    <t>3-00781</t>
  </si>
  <si>
    <t>1356 от 23.03.2005, 29-29-15/002/2007-069</t>
  </si>
  <si>
    <t>24594 от13.10.2006, 29:10:000000:0000:11:238:002:000245940</t>
  </si>
  <si>
    <t>24595 от13.10.2006, 29:10:000000:0000:11:238:002:000245950</t>
  </si>
  <si>
    <t>3-00189</t>
  </si>
  <si>
    <t>24516, 10.08.2006, 29:10:000000:0000:11:238:002:000245160</t>
  </si>
  <si>
    <t>1978, 1985</t>
  </si>
  <si>
    <t>29:10:000000:0000:11:238:002:000245160</t>
  </si>
  <si>
    <t>4-0139</t>
  </si>
  <si>
    <t>40271 от 17.10.2006, 29:10:000000:0000:11:238:002:000402710</t>
  </si>
  <si>
    <t>29:10:041001:114 - 5 кв.м., 29:10:041001:116 - 5 кв.м., 29:10:041001:113 - 5 кв.м., 29:10:041001:112 - 5 кв.м.,</t>
  </si>
  <si>
    <t>4-0140</t>
  </si>
  <si>
    <t>40263 от 15.10.2006, 29:10:000000:0000:11:238:002:000402630</t>
  </si>
  <si>
    <t>29:10:041018:25 - 2500 кв.м.</t>
  </si>
  <si>
    <t>4-0141</t>
  </si>
  <si>
    <t>40275 от 17.10.2006, 29:10:000000:0000:11:238:002:000402750</t>
  </si>
  <si>
    <t>29:10:041009:77 - 2500 кв.м.</t>
  </si>
  <si>
    <t>4-0142</t>
  </si>
  <si>
    <t>40270 от 16.10.2006, 29:10:000000:0000:11:238:002:000402700</t>
  </si>
  <si>
    <t>29:10:041011:57 - 2500 кв.м.</t>
  </si>
  <si>
    <t>4-0143</t>
  </si>
  <si>
    <t>40276 от 19.10.2006, 29:10:000000:0000:11:238:002:000402600</t>
  </si>
  <si>
    <t>29:10:041003:42 - 2500 кв.м.</t>
  </si>
  <si>
    <t>4-0144</t>
  </si>
  <si>
    <t>40283 от 18.10.2006, 29:10:000000:0000:11:238:002:000402830</t>
  </si>
  <si>
    <t>29:10:041016:57 - 1975 кв.м.</t>
  </si>
  <si>
    <t>4-0145</t>
  </si>
  <si>
    <t>40272 от 17.10.2006, 29:10:000000:0000:11:238:002:000402720</t>
  </si>
  <si>
    <t>29:10:041101:47 - 2500 кв.м.</t>
  </si>
  <si>
    <t>4-0146</t>
  </si>
  <si>
    <t>29:10:041101:104 - 2065 кв.м.</t>
  </si>
  <si>
    <t>4-0147</t>
  </si>
  <si>
    <t>40273 от 17.10.2006, 29:10:000000:0000:11:238:002:000402730</t>
  </si>
  <si>
    <t>40274 от 16.10.2006, 29:10:000000:0000:11:238:002:000402740</t>
  </si>
  <si>
    <t>29:10:041014:38 - 2500 кв.м.</t>
  </si>
  <si>
    <t>4-0148</t>
  </si>
  <si>
    <t>40277 от 16.10.2006, 29:10:000000:0000:11:238:002:000402740</t>
  </si>
  <si>
    <t>29:10:041012:66 - 1975 кв.м.</t>
  </si>
  <si>
    <t>4-0149</t>
  </si>
  <si>
    <t>40269 от 15.10.2006, 29:10:000000:0000:11:238:002:000402690</t>
  </si>
  <si>
    <t>29:10:041004:68 - 2500 кв.м.</t>
  </si>
  <si>
    <t>4-0150</t>
  </si>
  <si>
    <t>40278 от 18.10.2006, 29:10:000000:0000:11:238:002:000402780</t>
  </si>
  <si>
    <t>29:10:041010:79 - 2500 кв.м.</t>
  </si>
  <si>
    <t>4-0151</t>
  </si>
  <si>
    <t>40264 от 18.10.2006, 29:10:000000:0000:11:238:002:000402640</t>
  </si>
  <si>
    <t>29:10:041201:34 - 2500 кв.м.</t>
  </si>
  <si>
    <t>70243, 19.10.2006, 29:10:000000:0000:11:238:002:000702430</t>
  </si>
  <si>
    <t>29:10:000000:0000:11:238:002:000702430</t>
  </si>
  <si>
    <t>70245, 16.10.2006, 29:10:000000:0000:11:238:002:000702450</t>
  </si>
  <si>
    <t>29:10:000000:0000:11:238:002:000702450</t>
  </si>
  <si>
    <t>70263, 15.10.2006, 29:10:000000:0000:11:238:002:000702630</t>
  </si>
  <si>
    <t>29:10:000000:0000:11:238:002:000702630</t>
  </si>
  <si>
    <t>4-0138</t>
  </si>
  <si>
    <t>4-0137</t>
  </si>
  <si>
    <t>70249 от 13.10.2006, 29:10:000000:0000:11:238:002:000702490</t>
  </si>
  <si>
    <t>29:10:000000:0000:11:238:002:000702490</t>
  </si>
  <si>
    <t>4-0016</t>
  </si>
  <si>
    <t>70241, 15.10.2006, 29:10:000000:0000:11:238:002:000702410</t>
  </si>
  <si>
    <t>29:10:000000:0000:11:238:002:000702410</t>
  </si>
  <si>
    <t>4-0002</t>
  </si>
  <si>
    <t>70246, 15.10.2006, 29:10:000000:0000:11:238:002:000702460</t>
  </si>
  <si>
    <t>29:10:000000:0000:11:238:002:000702460</t>
  </si>
  <si>
    <t>4-0152</t>
  </si>
  <si>
    <t>22012423, 12.07.2012</t>
  </si>
  <si>
    <t>4-0019</t>
  </si>
  <si>
    <t>29:10:000000:0000:11:238:002:00702440, 70244 от 18.10.2006</t>
  </si>
  <si>
    <t>29:10:000000:0000:11:238:002:00702440</t>
  </si>
  <si>
    <t>4-0010</t>
  </si>
  <si>
    <t>29:10:000000:0000:11:238:002:00702420, 70242 от 17.10.2006</t>
  </si>
  <si>
    <t>29:10:000000:0000:11:238:002:00702420</t>
  </si>
  <si>
    <t>70247 от 13.10.2006, 29:10:000000:0000:11:238:002:000702470</t>
  </si>
  <si>
    <t>29:10:000000:0000:11:238:002:000702470</t>
  </si>
  <si>
    <t>3-00777</t>
  </si>
  <si>
    <t>Постановление МО "Лешуконский район" № 201 от 19.11.1998 года,  акт приема - передачи 19.11.1998 г., св-во 29-АК № 580361 от 15.03.2011</t>
  </si>
  <si>
    <t>3-00011</t>
  </si>
  <si>
    <t>Здание  маслозавода</t>
  </si>
  <si>
    <t>3-00143</t>
  </si>
  <si>
    <t>29-29-15/002/2007-073, 22011537, 04.10.2006</t>
  </si>
  <si>
    <t>Решение Малого Совета Лешуконского районного Совета народных депутатов от 16.06.1992 № 29, св-во 29 АК № 158851 от 07.12.2007, 29 АК № 158852 от 07.12.2007</t>
  </si>
  <si>
    <t>с.Лешуконское, ул.Мелоспольская, д.4, корпус 3</t>
  </si>
  <si>
    <t>29:10:041018:0054 - 900 кв.м.</t>
  </si>
  <si>
    <t>3-00934</t>
  </si>
  <si>
    <t>Договор от 01.08.2012, дата регистрации 05.09.2012, № 29-29-15/002/2012-488</t>
  </si>
  <si>
    <t>29-29-15/001/2011-181, 22010687, 121139, 01.12.2009</t>
  </si>
  <si>
    <t>3-00033</t>
  </si>
  <si>
    <t>Лешуконский район, д.Нисогора, д.12</t>
  </si>
  <si>
    <t>Решение Малого Совета Лешуконского районного Совета народных депутатов от 16.06.1992 № 29, распоряжение № 386 от 19.12.2013</t>
  </si>
  <si>
    <t>Решение Малого Совета Лешуконского районного Совета народных депутатов от 16.06.1992 № 29, распоряжение № 343 от 30.08.2013</t>
  </si>
  <si>
    <t>3-00047</t>
  </si>
  <si>
    <t>3-00199</t>
  </si>
  <si>
    <t>3-00209</t>
  </si>
  <si>
    <t>3-00775</t>
  </si>
  <si>
    <t>29-29-15/003/2011-051, 1731, 05.07.2002</t>
  </si>
  <si>
    <t>Решение Малого Совета Лешуконского районного Совета народных депутатов от 16.06.1992 № 29, св-во 29-АК № 624868 от 05.09.2011</t>
  </si>
  <si>
    <t>3-00912</t>
  </si>
  <si>
    <t xml:space="preserve">Постановление № 251 от 30.12.1997, акт от 30.12.1997 </t>
  </si>
  <si>
    <t>3-00195</t>
  </si>
  <si>
    <t>29-29-15/001/2011-167, 22010500, 12/156 от 10.11.2009</t>
  </si>
  <si>
    <t>Постановление № 211 от 06.11.1997, акт от 01.12.1997 , св-во 29-АК № 580363 от 15.03.2011, 29-АК № 580362 от 15.03.2011</t>
  </si>
  <si>
    <t>29:10:041004:100 - 871 кв.м.</t>
  </si>
  <si>
    <t>3-00188</t>
  </si>
  <si>
    <t>3-00116</t>
  </si>
  <si>
    <t>3-00760</t>
  </si>
  <si>
    <t>Постановление № 179 от 27.07.1999, акт от 06.09.1999</t>
  </si>
  <si>
    <t>3-00931</t>
  </si>
  <si>
    <t>3-00196</t>
  </si>
  <si>
    <t>3-00115</t>
  </si>
  <si>
    <t>Решение Малого Совета Лешуконского районного Совета народных депутатов от 16.06.1992 № 29, распоряжение № 89 от 22.05.2009</t>
  </si>
  <si>
    <t>Решение Малого Совета Лешуконского районного Совета народных депутатов от 16.06.1992 № 29, распоряжение № 195 от 06.12.2006</t>
  </si>
  <si>
    <t>3-00107</t>
  </si>
  <si>
    <t>3-00098</t>
  </si>
  <si>
    <t>Решение Малого Совета Лешуконского районного Совета народных депутатов от 16.06.1992 № 29, распоряжение № 50 от 15.03.2007</t>
  </si>
  <si>
    <t>3-00085</t>
  </si>
  <si>
    <t>3-00086</t>
  </si>
  <si>
    <t>3-00084</t>
  </si>
  <si>
    <t>3-00082</t>
  </si>
  <si>
    <t>Решение Малого Совета Лешуконского районного Совета народных депутатов от 16.06.1992 № 29, распоряжение № 68 от 01.04.2007</t>
  </si>
  <si>
    <t>3-00121</t>
  </si>
  <si>
    <t>3-00122</t>
  </si>
  <si>
    <t>928, 13.08.2002</t>
  </si>
  <si>
    <t>3-00060</t>
  </si>
  <si>
    <t>3-00776</t>
  </si>
  <si>
    <t>Решение Малого Совета Лешуконского районного Совета народных депутатов от 16.06.1992 № 29, распоряжение № 92 от 23.05.2007</t>
  </si>
  <si>
    <t>3-00069</t>
  </si>
  <si>
    <t>3-00070</t>
  </si>
  <si>
    <t>Решение Малого Совета Лешуконского районного Совета народных депутатов от 16.06.1992 № 29, распоряжение № 93 от 23.05.2007</t>
  </si>
  <si>
    <t>3-00120</t>
  </si>
  <si>
    <t>3-00170</t>
  </si>
  <si>
    <t>Решение Малого Совета Лешуконского районного Совета народных депутатов от 16.06.1992 № 29, распоряжение № 91 от 23.05.2007</t>
  </si>
  <si>
    <t>3-00092</t>
  </si>
  <si>
    <t>3-00059</t>
  </si>
  <si>
    <t>Решение Малого Совета Лешуконского районного Совета народных депутатов от 16.06.1992 № 29, распоряжение № 131 от 16.08.2007</t>
  </si>
  <si>
    <t>3-00057</t>
  </si>
  <si>
    <t>3-00056</t>
  </si>
  <si>
    <t>Решение Малого Совета Лешуконского районного Совета народных депутатов от 16.06.1992 № 29, распоряжение № 46 от 28.02.2008</t>
  </si>
  <si>
    <t>3-0071</t>
  </si>
  <si>
    <t>3-0072</t>
  </si>
  <si>
    <t>22011873, 19.01.2010</t>
  </si>
  <si>
    <t>Распоряжение № 90/1 от 22.05.2009</t>
  </si>
  <si>
    <t>4-00145</t>
  </si>
  <si>
    <t>Арочное здание-столярный цех с.Лешуконское</t>
  </si>
  <si>
    <t>4-00146</t>
  </si>
  <si>
    <t>Распоряжение № 194 от 10.11.2009</t>
  </si>
  <si>
    <t>3-00009</t>
  </si>
  <si>
    <t>с.Лешуконское, ул.Конецгорская, д. 31 Д</t>
  </si>
  <si>
    <t>29-29-15/001/2011-176, 633, 14.12.2000</t>
  </si>
  <si>
    <t>3-00106</t>
  </si>
  <si>
    <t>3-00100</t>
  </si>
  <si>
    <t xml:space="preserve">Решение Малого Совета Лешуконского районного Совета народных депутатов от 16.06.1992 № 29, распоряжение № 71 от 04.04.2006 </t>
  </si>
  <si>
    <t>3-00172</t>
  </si>
  <si>
    <t>Решение Малого Совета Лешуконского районного Совета народных депутатов от 16.06.1992 № 29, распоряжение № 161 от 18.09.2009</t>
  </si>
  <si>
    <t>3-00200</t>
  </si>
  <si>
    <t>3-00067</t>
  </si>
  <si>
    <t>3-00927</t>
  </si>
  <si>
    <t>Решение Малого Совета Лешуконского районного Совета народных депутатов от 16.06.1992 № 29, распоряжение № 165 от 28.06.2010</t>
  </si>
  <si>
    <t>3-00171</t>
  </si>
  <si>
    <t>3-00174</t>
  </si>
  <si>
    <t>Решение Малого Совета Лешуконского районного Совета народных депутатов от 16.06.1992 № 29, распоряжение № 348 от 01.12.2010</t>
  </si>
  <si>
    <t>3-00929</t>
  </si>
  <si>
    <t>3-00081</t>
  </si>
  <si>
    <t>Решение Малого Совета Лешуконского районного Совета народных депутатов от 16.06.1992 № 29, распоряжение № 250 от 31.12.2009</t>
  </si>
  <si>
    <t>3-00099</t>
  </si>
  <si>
    <t>3-00208</t>
  </si>
  <si>
    <t>3-00008</t>
  </si>
  <si>
    <t>29-29-15/001/2011-184, 632, 14.12.2000</t>
  </si>
  <si>
    <t>29:10:041001:133 - 2481 кв.м.</t>
  </si>
  <si>
    <t>3-00925</t>
  </si>
  <si>
    <t>3-00013</t>
  </si>
  <si>
    <t>3-00449</t>
  </si>
  <si>
    <t>22010218, 12.04.2011</t>
  </si>
  <si>
    <t>3-00129</t>
  </si>
  <si>
    <t>685, 14.12.2000</t>
  </si>
  <si>
    <t>Распоряжение № 193/1 от 16.07.2001</t>
  </si>
  <si>
    <t>3-00083</t>
  </si>
  <si>
    <t>3-00037</t>
  </si>
  <si>
    <t>Лешуконский район, д.Палащелье,74</t>
  </si>
  <si>
    <t>Решение Малого Совета Лешуконского районного Совета народных депутатов от 16.06.1992 № 29, акт № 9 от 01.08.2012</t>
  </si>
  <si>
    <t>3-00719</t>
  </si>
  <si>
    <t>3-00155</t>
  </si>
  <si>
    <t>Распоряжение № 338 от 30.10.2013</t>
  </si>
  <si>
    <t>Постановление № 8 от 24.01.2005</t>
  </si>
  <si>
    <t>Трансформатор ТМГ ул.Победы 12 ( ср.школа)</t>
  </si>
  <si>
    <t>Дизель-генератор с.Койнас</t>
  </si>
  <si>
    <t>Дымовая труба ул.Победы</t>
  </si>
  <si>
    <t>Котел Братск ул.Победы</t>
  </si>
  <si>
    <t>Котел Братск М ул.Победы</t>
  </si>
  <si>
    <t>Насос К100-65-200 ул.Победы</t>
  </si>
  <si>
    <t>Дымосос ДН- 6,3 ул.Победы</t>
  </si>
  <si>
    <t>Дымосос ДН- 10 ул.Победы</t>
  </si>
  <si>
    <t>Блок решетка КТ-248 ул.Победа</t>
  </si>
  <si>
    <t>Шкаф топочный ул.Победы</t>
  </si>
  <si>
    <t>Дымовая труба пер.Спортивный</t>
  </si>
  <si>
    <t>Котел Братск М пер.Спортивный</t>
  </si>
  <si>
    <t>Насос К100-65-200 пер.Спортивный</t>
  </si>
  <si>
    <t>Дымосос ДН- 10 пер.Спортивный</t>
  </si>
  <si>
    <t>Блок решетка КТ-248 пер.Спортивный</t>
  </si>
  <si>
    <t>Шкаф топочный пер.Спортивный</t>
  </si>
  <si>
    <t>Дымосос ДН- 6,3 пер.Спортивный</t>
  </si>
  <si>
    <t>Насос К100-80-160 ул.Новоселова</t>
  </si>
  <si>
    <t>Электроталь ТЭМ-1 (подъемник) аэропорт</t>
  </si>
  <si>
    <t>Циклон горизонтальный ЦГ-2-6,0</t>
  </si>
  <si>
    <t>Дымосос ДН-11,2-1000</t>
  </si>
  <si>
    <t>Счетчик холодной воды ВСХ-32</t>
  </si>
  <si>
    <t>Трансформатор для понижения эл.энергии подведен.к котельной 10-04кв.</t>
  </si>
  <si>
    <t>трансформаторная подстанция</t>
  </si>
  <si>
    <t>Аптечка шлюпочная тип АПП-2011</t>
  </si>
  <si>
    <t>Круг спасательный КС-ППЭ-2,5</t>
  </si>
  <si>
    <t>Отпорный крюк (багор)</t>
  </si>
  <si>
    <t>спасательный конец Александрова 18м</t>
  </si>
  <si>
    <t>Бинокль SELESTRON</t>
  </si>
  <si>
    <t>Насос К 65-55-160 с.Койнас, котельная</t>
  </si>
  <si>
    <t xml:space="preserve">труба дымовая с.Койнас, котельная </t>
  </si>
  <si>
    <t>Насос К 50/20 Котельная ЦРБ</t>
  </si>
  <si>
    <t>Насос К100-65-200а, котельная ЦРБ</t>
  </si>
  <si>
    <t>Насос К65-50-160, котельная ЦРБ</t>
  </si>
  <si>
    <t>Дымосос ВГ ДН-15, котельная ЦРБ</t>
  </si>
  <si>
    <t>Компрессор, котельная ЦРБ</t>
  </si>
  <si>
    <t>Зат.станок,котельная РТП</t>
  </si>
  <si>
    <t>Насос К 65-50-160 ,котельная Спортивный</t>
  </si>
  <si>
    <t>Компрессор, котельная Спортивный</t>
  </si>
  <si>
    <t>Насос К100-65-200 А, котельная МСК</t>
  </si>
  <si>
    <t>Насос К 160/30А, котельная МСК</t>
  </si>
  <si>
    <t>Насос 1Д315-50а, котельная МСК</t>
  </si>
  <si>
    <t>Насос К100-65-200 , котельная аэропорт</t>
  </si>
  <si>
    <t>Насос К100-65-200а , котельная аэропорт</t>
  </si>
  <si>
    <t>Насос К 65-50-160 ,котельная аэропорт</t>
  </si>
  <si>
    <t>Насос К100-65-200 , котельная Спортивный</t>
  </si>
  <si>
    <t>Автомобиль УАЗ-22069-04 МБОУ"УСОШ"</t>
  </si>
  <si>
    <t>Дымосос ДН10/1000 ПР котельная МСК</t>
  </si>
  <si>
    <t xml:space="preserve">Износ </t>
  </si>
  <si>
    <t>Среднесписочная численность работников</t>
  </si>
  <si>
    <t>Кадастровая стоимость недвижимого имущества</t>
  </si>
  <si>
    <t>Распоряжение № 334 от 06.12.2012</t>
  </si>
  <si>
    <t>Распоряжение № 376 от 24.12.2010</t>
  </si>
  <si>
    <t>Распоряжение № 130 от 28.07.2009</t>
  </si>
  <si>
    <t>РАЗДЕЛ 1</t>
  </si>
  <si>
    <t>Подраздел 1</t>
  </si>
  <si>
    <t>Нежилые здания, помещения, сооружения</t>
  </si>
  <si>
    <t>Жилые здания и помещения</t>
  </si>
  <si>
    <t>Основание нахождения объекта недвижимости у юридического лица/запись регистрации вещного права ( дата возникновения  права)</t>
  </si>
  <si>
    <t>Подраздел 3</t>
  </si>
  <si>
    <t>Земельные участки</t>
  </si>
  <si>
    <t>Дата возникновения права</t>
  </si>
  <si>
    <t>Дата прекращения права</t>
  </si>
  <si>
    <t>Сведения о правообладателе</t>
  </si>
  <si>
    <t>Сведения об установленных  ограничениях (обременениях) (локументы-основания, дата)</t>
  </si>
  <si>
    <t>Сведения о сделках</t>
  </si>
  <si>
    <t>Автотранспорт</t>
  </si>
  <si>
    <t xml:space="preserve">Подраздел 2 </t>
  </si>
  <si>
    <t>Иное движимое имущество</t>
  </si>
  <si>
    <t xml:space="preserve">Основание нахождения объекта недвижимости у юридического лица/запись регистрации вещного права </t>
  </si>
  <si>
    <t>Реквизиты документа- основания создания юридического лица</t>
  </si>
  <si>
    <t>Размер уставного фонда (для МУП)</t>
  </si>
  <si>
    <t>РАЗДЕЛ 2</t>
  </si>
  <si>
    <t>Договор купли-продажи от 04.01.2002, передаточный акт от 14.05.2002, св-во 29 АВ № 030689 от 27.06.2002</t>
  </si>
  <si>
    <t xml:space="preserve">Основание списания объекта недвижимости у юридического лица/запись регистрации вещного права </t>
  </si>
  <si>
    <t>Основание списания объекта недвижимости у юридического лица/запись регистрации вещного права ( дата прекращения  права)</t>
  </si>
  <si>
    <t>Договор аренды № 59 от  30.09.2007</t>
  </si>
  <si>
    <t>Договор аренды № 37 от 01.08.2011, № 75 от 29.12.2007, № 74 от 29.12.2007, № 65 от 12.04.2010, № 110 от 01.11.2010, № 43 от 17.11.2009</t>
  </si>
  <si>
    <t>Договор аренды № 13 от  02.02.2011</t>
  </si>
  <si>
    <t>Подраздел 2</t>
  </si>
  <si>
    <t>Артезианская скважина (у Горячко)</t>
  </si>
  <si>
    <t>Артезианская скважина (под горой), 1968 г</t>
  </si>
  <si>
    <t>Водоразборная колонка</t>
  </si>
  <si>
    <t>Водоразборная колонка (у гаража)</t>
  </si>
  <si>
    <t>Водоразборная колонка (у дома Колегичева)</t>
  </si>
  <si>
    <t>Артскважина (на горе)</t>
  </si>
  <si>
    <t>Артезианская скважина, с водонапорной башней (у маслозавода)</t>
  </si>
  <si>
    <t>Артезианская скважина(центр) , башня Рожновского</t>
  </si>
  <si>
    <t>Артезианская скважина,  деревянный сруб, емкость, у фермы)</t>
  </si>
  <si>
    <t>Артезианская скважина, водонапорная башня деревянная, водораздаточная колонка, емкость</t>
  </si>
  <si>
    <t>Артезианская скважина</t>
  </si>
  <si>
    <t>Артезианская скважина, водонапорная башня деревянная, водораздаточная колонка, емкость, водопровод 1000 м</t>
  </si>
  <si>
    <t>164692 Архангельская область, Лешуконский район, с.Ценогора, ориентир д.№214</t>
  </si>
  <si>
    <t>164692 Архангельская область, Лешуконский район, с.Ценогора, ориентир д.№ 86</t>
  </si>
  <si>
    <t>164692 Архангельская область, Лешуконский район, с.Ценогора, ориентир д.№ 249</t>
  </si>
  <si>
    <t>164692 Архангельская область, Лешуконский район, с.Ценогора</t>
  </si>
  <si>
    <t>164675 Архангельская область, Лешуконский район, д.Березник</t>
  </si>
  <si>
    <t>164672Архангельская область, Лешуконский район, с. Юрома</t>
  </si>
  <si>
    <t>164672Архангельская область, Лешуконский район, с. Юрома, ориентир д.№ 40</t>
  </si>
  <si>
    <t>164671 Архангельская область, Лешуконский район, д.Палуга</t>
  </si>
  <si>
    <t>164683 Архангельская область, Лешуконский район, д.Кеба</t>
  </si>
  <si>
    <t xml:space="preserve">164670 Архангельская область, Лешуконский район, д.Нисогора </t>
  </si>
  <si>
    <t xml:space="preserve">164690 Архангельская область, Лешуконский район, д.Пылема </t>
  </si>
  <si>
    <t>1991</t>
  </si>
  <si>
    <t>1981</t>
  </si>
  <si>
    <t>1968</t>
  </si>
  <si>
    <t>1977</t>
  </si>
  <si>
    <t>1975</t>
  </si>
  <si>
    <t>Распоряжение № 81 от 31.03.2014</t>
  </si>
  <si>
    <t xml:space="preserve">Водоразборная колонка </t>
  </si>
  <si>
    <t>Артезианская скважина, водонапорная деревянная башня, емкость 2,8 куб.м., водоразборная колонка  (у конюшни)</t>
  </si>
  <si>
    <t xml:space="preserve">Водоразборная колонка  </t>
  </si>
  <si>
    <t>Артезианская скважина (электрощиток, электросчетчик)</t>
  </si>
  <si>
    <t>Артезианская скважина (не подключеная к электроснабжению)</t>
  </si>
  <si>
    <t>Водоразборная колонка (у дома Грибунова), емкость 1,2 куб.м.</t>
  </si>
  <si>
    <t>Водоразборная колонка (у ФАПа)</t>
  </si>
  <si>
    <t xml:space="preserve">Водоразборная колонка (у фермы), </t>
  </si>
  <si>
    <t>Артскважина (центр), водораздаточная колонка</t>
  </si>
  <si>
    <t>Водораздаточная колонка</t>
  </si>
  <si>
    <t>Артезианская скважина, башня Рожновского</t>
  </si>
  <si>
    <t>Артезианская скважина, водонапорная башня, деревянный сруб, емкость 5 куб.м.</t>
  </si>
  <si>
    <t>164691 Архангельская область, Лешуконский район, д.Селище, д. 38</t>
  </si>
  <si>
    <t>164691 Архангельская область, Лешуконский район, д.Селище, ориентир д. 13</t>
  </si>
  <si>
    <t>164691 Архангельская область, Лешуконский район, д.Селище, ориентир д. 11</t>
  </si>
  <si>
    <t>164691 Архангельская область, Лешуконский район, д.Селище, д. 84</t>
  </si>
  <si>
    <t>164693 Архангельская область, Лешуконский район, д.Белощелье, ориентир у  детсада</t>
  </si>
  <si>
    <t>164693 Архангельская область, Лешуконский район, д.Белощелье, ориентир у  поля</t>
  </si>
  <si>
    <t>164693 Архангельская область, Лешуконский район, д.Белощелье, ориентир у  гаража</t>
  </si>
  <si>
    <t>164695 Архангельская область, Лешуконский район, д.Усть-Кыма</t>
  </si>
  <si>
    <t>164695 Архангельская область, Лешуконский район,д.Усть-Кыма</t>
  </si>
  <si>
    <t>164676 Архангельская область, Лешуконский район, д.Смоленец</t>
  </si>
  <si>
    <t>1983</t>
  </si>
  <si>
    <t>1999</t>
  </si>
  <si>
    <t>Распоряжение № 90 от 08.04.2014</t>
  </si>
  <si>
    <t>земельный участок</t>
  </si>
  <si>
    <t>Здание Смоленецкого сельского клуба</t>
  </si>
  <si>
    <t>3-00024</t>
  </si>
  <si>
    <t>29:10:040501:7 - 1189 кв.м.</t>
  </si>
  <si>
    <t>Решение Малого Совета Лешуконского районного Совета народных депутатов от 16.06.1992 № 29, распоряжение № 98 от 17.04.2014, акт № 1 от 17.04.2014</t>
  </si>
  <si>
    <t>Охранная панель "Контакт GSM 5-2" без голоса</t>
  </si>
  <si>
    <t xml:space="preserve"> акт от 17.04.2014, распоряжение № 99 от 17.04.2014</t>
  </si>
  <si>
    <t>Котел  водогрейный КВр- 0,63 КД котельная с.Койнас</t>
  </si>
  <si>
    <t>экономайзер ЭД-2-18 (котельная с. Койнас)</t>
  </si>
  <si>
    <t>Вентилятор ВЦ-14-46(котельная с.Койнас)</t>
  </si>
  <si>
    <t>Дымосос ДН- 6,3 (котельная с.Койнас)</t>
  </si>
  <si>
    <t>Прочее движимое имущество( оборудование) для котельной с.Койнас</t>
  </si>
  <si>
    <t>4-0159</t>
  </si>
  <si>
    <t>4-0158</t>
  </si>
  <si>
    <t>4-0161</t>
  </si>
  <si>
    <t>4-0153</t>
  </si>
  <si>
    <t>4-0160</t>
  </si>
  <si>
    <t>4-0164</t>
  </si>
  <si>
    <t>4-0155</t>
  </si>
  <si>
    <t>4-0165</t>
  </si>
  <si>
    <t>4-0156</t>
  </si>
  <si>
    <t>4-0157</t>
  </si>
  <si>
    <t>4-0166</t>
  </si>
  <si>
    <t>4-0167</t>
  </si>
  <si>
    <t>4-0168</t>
  </si>
  <si>
    <t>4-0154</t>
  </si>
  <si>
    <t>кадастровый паспорт земельного участка от 21.01.2009 № 2910/202/09-2</t>
  </si>
  <si>
    <t>в 40 м по направлению северо-восток от ориентира жилой дом, расположенного за пределами участка, адрес ориентира: Архангельская область,  Лешуконский район,  с. Лешуконское, ул.Мелоспольская, д.2</t>
  </si>
  <si>
    <t>29:10:041018:25</t>
  </si>
  <si>
    <t xml:space="preserve">МО "Лешуконский муниципальный район" </t>
  </si>
  <si>
    <t>в 13  м по направлению на юго-восток от ориентира здание вечерней школы, расположенного за пределами участка, адрес ориентира: Архангельская область, Лешуконский район, с.Лешуконское, ул.Октябрьская, д. 26</t>
  </si>
  <si>
    <t>29:10:041009:77</t>
  </si>
  <si>
    <t>кадастровый паспорт земельного участка от 22.12.2008 № 10/08-1-0060</t>
  </si>
  <si>
    <t>в 35 м по направлению на северо-восток от ориентира жилой дом, расположенного за пределами участка, адрес ориентира: Архангельская область, Лешуконский район, с.Лешуконское, ул.Молодёжная, д.3</t>
  </si>
  <si>
    <t>29:10:041011:57</t>
  </si>
  <si>
    <t>в 19 м по направлению на юго-восток от ориентира жилой дом, расположенного за пределами участка, адрес ориентира: Архангельская область, Лешуконский район, с.Лешуконское, ул.Победы, д.28</t>
  </si>
  <si>
    <t>29:10:041016:57</t>
  </si>
  <si>
    <t>кадастровый паспорт земельного участка от 22.12.2008 № 10/08-1-0059</t>
  </si>
  <si>
    <t>в 21 м по направлению на северо-восток от ориентира жилой дом, расположенного за пределами участка, адрес ориентира: Архангельская область, Лешуконский район, с.Лешуконское, ул.Шилова, д.15</t>
  </si>
  <si>
    <t>29:10:041003:42</t>
  </si>
  <si>
    <t>кадастровый паспорт земельного участка от 25.03.2009 № 2910/202/09-21</t>
  </si>
  <si>
    <t>адрес  объекта: Архангельская область, Лешуконский район, с.Лешуконское, ул.Парковая</t>
  </si>
  <si>
    <t>29:10:041101:47</t>
  </si>
  <si>
    <t>в 18 м по направлению на запад от ориентира здания ветеринарного пункта, расположенного за пределами участка, адрес ориентира: Архангельская область, Лешуконский район, с.Лешуконское, ул.Ветеринарная, д.2</t>
  </si>
  <si>
    <t>29:10:041014:38</t>
  </si>
  <si>
    <t>кадастровый паспорт земельного участка от 24.03.2009 № 2910/202/09-20</t>
  </si>
  <si>
    <t>в 15 м по направлению на юго-восток от ориентира жилой дом, расположенного за пределами участка, адрес ориентира: Архангельская область, Лешуконский район, с.Лешуконское, ул.Геологов, д.6</t>
  </si>
  <si>
    <t>29:10:041101:104</t>
  </si>
  <si>
    <t>кадастровый паспорт земельного участка от 26.12.2008 № 10/08-1-0063</t>
  </si>
  <si>
    <t>в 93 м по направлению на юго-восток от ориентира жилой дом, расположенного за пределами участка, адрес ориентира: Архангельская область, Лешуконский район, с.Лешуконское, ул.Новоселова, д.2</t>
  </si>
  <si>
    <t>29:10:041004:68</t>
  </si>
  <si>
    <t>кадастровый паспорт земельного участка от 25.05.2009 № 2910/202/09-136</t>
  </si>
  <si>
    <t>адрес  объекта: Архангельская область, Лешуконский район, с.Лешуконское, ул.Профсоюзов</t>
  </si>
  <si>
    <t>29:10:041012:66</t>
  </si>
  <si>
    <t>в 140 м по направлению северо-восток от ориентира здание аэровокзала, расположенного за пределами участка, адрес ориентира: Архангельская область,  Лешуконский район,  с. Лешуконское</t>
  </si>
  <si>
    <t>в 23 м по направлению на юго-восток от ориентира жилой дом, расположенного за пределами участка, адрес ориентира: Архангельская область, Лешуконский район, с.Лешуконское, ул.Школьная, д.4</t>
  </si>
  <si>
    <t>29:10:041010:79</t>
  </si>
  <si>
    <t>Архангельская область Лешуконский район село Лешуконское, ул.Новосёлова, д. 11</t>
  </si>
  <si>
    <t>29:10:041009:9</t>
  </si>
  <si>
    <t>кадастровый паспорт земельного участка от 05.02.2010 № 2910/202/10-60</t>
  </si>
  <si>
    <t>Архангельская область Лешуконский район село Лешуконское, ул.Конецгорская, д. 53а</t>
  </si>
  <si>
    <t>29:10:041001:133</t>
  </si>
  <si>
    <t>29:10:041004:100</t>
  </si>
  <si>
    <t>Архангельская область Лешуконский район д.Кеба, д. 21</t>
  </si>
  <si>
    <t>29:10:050601:87</t>
  </si>
  <si>
    <t>кадастровый паспорт земельного участка от 15.11.2007 № 10/07-0295</t>
  </si>
  <si>
    <t>Архангельская область Лешуконский район село Лешуконское, ул.Мелоспольская, д. 4, корпус 3</t>
  </si>
  <si>
    <t>29:10:041018:0054</t>
  </si>
  <si>
    <t>земельный участок (столовая)</t>
  </si>
  <si>
    <t>29:10:041001:132</t>
  </si>
  <si>
    <t>земельный участок (гараж СХТ)</t>
  </si>
  <si>
    <t>29:10:041001:131</t>
  </si>
  <si>
    <t>примерно в 156 м по направению на север от  ориентира нежилое здание, расположенного за пределами   участка, адрес ориентира: Архангельская область, Лешуконский район, с.Лешуконское, ул.Первомайская, д. 44а</t>
  </si>
  <si>
    <t>29:10:041001:130</t>
  </si>
  <si>
    <t>земельный участок (скважина)</t>
  </si>
  <si>
    <t>кадастровый паспорт земельного участка от 22.10.2012 № 2900/201/12-70307</t>
  </si>
  <si>
    <t>Архангельская область, Лешуконский район, д.Березник</t>
  </si>
  <si>
    <t>29:10:040601:217</t>
  </si>
  <si>
    <t>кадастровый паспорт земельного участка от 19.10.2012 № 2900/201/12-69489</t>
  </si>
  <si>
    <t>Архангельская область, Лешуконский район, с.Юрома</t>
  </si>
  <si>
    <t>29:10:060601:236</t>
  </si>
  <si>
    <t>кадастровый паспорт земельного участка от 11.10.2012 № 2900/201/12-65817</t>
  </si>
  <si>
    <t>29:10:060601:235</t>
  </si>
  <si>
    <t>кадастровый паспорт земельного участка от 29.10.2012 № 2900/201/12-73463</t>
  </si>
  <si>
    <t>Архангельская область, Лешуконский район, д.Селище</t>
  </si>
  <si>
    <t>29:10:030201:138</t>
  </si>
  <si>
    <t>кадастровый паспорт земельного участка от 29.10.2012 № 2900/201/12-69821</t>
  </si>
  <si>
    <t>29:10:030201:137</t>
  </si>
  <si>
    <t>кадастровый паспорт земельного участка от 19.10.2012 № 2900/201/12-69556</t>
  </si>
  <si>
    <t>Архангельская область, Лешуконский район, д.Белощелье</t>
  </si>
  <si>
    <t>29:10:030401:242</t>
  </si>
  <si>
    <t>кадастровый паспорт земельного участка от 25.10.2012 № 2900/201/12-72219</t>
  </si>
  <si>
    <t>Архангельская область, Лешуконский район, с.Ценогора</t>
  </si>
  <si>
    <t>29:10:030301:531</t>
  </si>
  <si>
    <t>кадастровый паспорт земельного участка от 30.10.2012 № 2900/201/12-74018</t>
  </si>
  <si>
    <t>29:10:030301:532</t>
  </si>
  <si>
    <t>земельный участок (МХЛ)</t>
  </si>
  <si>
    <t xml:space="preserve"> Распоряжение № 300-рп от 08.06.2010, акт от 28.06.2010, Свидетельство 29-АК № 624866 от 05.09.2011</t>
  </si>
  <si>
    <t>примерно в 900 м по направлению на северо-запад от  ориентира д.Мелосполье, расположенного за пределами   участка, адрес ориентира: Архангельская область, Лешуконский район, д.Мелосполье</t>
  </si>
  <si>
    <t>29:10:041101:20</t>
  </si>
  <si>
    <t xml:space="preserve">земельный участок </t>
  </si>
  <si>
    <t>Архангельская область, Лешуконский район, с.Лешуконское, урочище Кобылья голова</t>
  </si>
  <si>
    <t>29:10:041301:0003</t>
  </si>
  <si>
    <t>Архангельская область, Лешуконский район, с.Лешуконское, урочище Парусница</t>
  </si>
  <si>
    <t>29:10:041301:0004</t>
  </si>
  <si>
    <t>Архангельская область, Лешуконский район, с.Лешуконское, урочище Ефимов Нос</t>
  </si>
  <si>
    <t>29:10:041301:0007</t>
  </si>
  <si>
    <t>Архангельская область, Лешуконский район, с.Лешуконское, урочище Кобылья голова, участок 1</t>
  </si>
  <si>
    <t>29:10:041301:0025</t>
  </si>
  <si>
    <t>29:10:041301:0005</t>
  </si>
  <si>
    <t>Архангельская область, Лешуконский район, с.Лешуконское, установлено относительно ориентира ур.Ефимов Нос, участок 1, адрес ориентира: Лешуконский район</t>
  </si>
  <si>
    <t>29:10:041301:0033</t>
  </si>
  <si>
    <t>Архангельская область, Лешуконский район, с.Лешуконское, урочище Парусница, участок 2</t>
  </si>
  <si>
    <t>29:10:041301:0009</t>
  </si>
  <si>
    <t>Архангельская область, Лешуконский район, дер.Пылема, в 5 км по направлению на восток от д.Пылема</t>
  </si>
  <si>
    <t>29:10:040401:0062</t>
  </si>
  <si>
    <t>Архангельская область, Лешуконский район, Вожгорское лесничество Лешуконского лесхоза, урочище Ластеполы, участок № 1</t>
  </si>
  <si>
    <t>29:10:010601:0001</t>
  </si>
  <si>
    <t>Архангельская область, Лешуконский район, примерно в 600 м по направлению на восток от ориентира от д.Ларькино, левый берег  р.Мезенская Пижма,  урочище Ластополы, участок № 3</t>
  </si>
  <si>
    <t>29:10:010601:0035</t>
  </si>
  <si>
    <t>Архангельская область, Лешуконский район, ур.Запесочье, участок № 2</t>
  </si>
  <si>
    <t>29:10:021501:0002</t>
  </si>
  <si>
    <t>Архангельская область, Лешуконский район, примерно в 500 м по направлению на восток от с.Вожгоры, участок № 43</t>
  </si>
  <si>
    <t>29:10:010801:0005</t>
  </si>
  <si>
    <t>Архангельская область, Лешуконский район, примерно в 500 м по направлению на восток от с.Вожгоры, участок № 42</t>
  </si>
  <si>
    <t>29:10:010801:0006</t>
  </si>
  <si>
    <t>Архангельская область, Лешуконский район, примерно в 700 м от д.Лебское по направлению на восток, участок № 4</t>
  </si>
  <si>
    <t>29:10:010101:0004</t>
  </si>
  <si>
    <t>Архангельская область, Лешуконский район, примерно в 700 м  направлению на восток от д.Лебское, участок № 2</t>
  </si>
  <si>
    <t>29:10:010101:0005</t>
  </si>
  <si>
    <t>Архангельская область, Лешуконский район, Вожгорское лесничество Лешуконского лесхоза, урочище У Мелеховой, участок № 4</t>
  </si>
  <si>
    <t>29:10:010501:0005</t>
  </si>
  <si>
    <t>Архангельская область, Лешуконский район, дер.Родома, примерно в 400 м  направлению на север  от ориентира д.Родома Лешуконского района, Лебское, участок № 1, расположенный в границах участка</t>
  </si>
  <si>
    <t>29:10:010401:0137</t>
  </si>
  <si>
    <t>ориентир - участок 17, расположенный на право берегу п.Пижма, адрес ориентира:  Лешуконский район, АСП Вожгорское</t>
  </si>
  <si>
    <t>29:10:010301:0109</t>
  </si>
  <si>
    <t>ур.Вершина, участок № 1, адрес ориентира: Лешуконский район, лист № 12</t>
  </si>
  <si>
    <t>29:10:050701:0040</t>
  </si>
  <si>
    <t>ур.Кочпора, участок № 9, адрес ориентира: Лешуконский район</t>
  </si>
  <si>
    <t>29:10:050501:0014</t>
  </si>
  <si>
    <t>ур.Вершина, участок № 8, адрес ориентира: Лешуконский район, лист № 13</t>
  </si>
  <si>
    <t>29:10:050701:0006</t>
  </si>
  <si>
    <t>Архангельская область, Лешуконский район, левый берег р.Низьма, ур.Запесок,  участок № 11</t>
  </si>
  <si>
    <t>29:10:020601:0075</t>
  </si>
  <si>
    <t>Архангельская область, Лешуконский район, урочище Большая Пирка, участок  № 1</t>
  </si>
  <si>
    <t>29:10:051101:0001</t>
  </si>
  <si>
    <t>Местоположение установлено относительно ориентира, расположенного в границах участка. Почтовый адрес ориентра: Архангельская область, Лешуконский район, Вожгорское лесничество Лешуконского лесхоза, урочище Окунево, участок  № 13</t>
  </si>
  <si>
    <t>29:10:011601:31</t>
  </si>
  <si>
    <t>Лазерный принтер HP LJ Pro 3015</t>
  </si>
  <si>
    <t>Распоряжение № 242 от 24.09.2014</t>
  </si>
  <si>
    <t xml:space="preserve">Распоряжение № 212 от 21.08.2014 </t>
  </si>
  <si>
    <t>с.Лешуконское, ул.Первомайская 47</t>
  </si>
  <si>
    <t>Здание детского сада "Колокольчик"</t>
  </si>
  <si>
    <t>3-00101</t>
  </si>
  <si>
    <t>164699, Архангельская область, Лешуконский район, с.Вожгора, дом 306</t>
  </si>
  <si>
    <t>29:10:010201:0009 - 5129 кв.м.</t>
  </si>
  <si>
    <t>Комплект № 2</t>
  </si>
  <si>
    <t>Здание сельского Дома культуры</t>
  </si>
  <si>
    <t>Здание детского сада</t>
  </si>
  <si>
    <t>3-00022</t>
  </si>
  <si>
    <t>3-00942</t>
  </si>
  <si>
    <t xml:space="preserve">164670, Архангельская область, Лешуконский район,                                     д. Едома,  дом 47 </t>
  </si>
  <si>
    <t>Решение Малого Совета Лешуконского районного Совета народных депутатов от 16.06.1992 № 29, распоряжение № 363 от 30.12.2014</t>
  </si>
  <si>
    <t>Свидетельство 29-АК № 580178 от 24.02.2011, распоряжение № 363 от 30.12.2014</t>
  </si>
  <si>
    <t>Свидетельство 29-АК № 580170 от 24.02.2011 распоряжение № 363 от 30.12.2014</t>
  </si>
  <si>
    <t>Свидетельство 29-АК № 580182 от 24.02.2011 распоряжение № 363 от 30.12.2014</t>
  </si>
  <si>
    <t>Свидетельство 29-АК № 580181 от 24.02.2011 распоряжение № 363 от 30.12.2014</t>
  </si>
  <si>
    <t>Свидетельство 29-АК № 580184 от 24.02.2011 распоряжение № 363 от 30.12.2014</t>
  </si>
  <si>
    <t>Свидетельство 29-АК № 580174 от 24.02.2011 распоряжение № 363 от 30.12.2014</t>
  </si>
  <si>
    <t>Свидетельство 29-АК № 580185 от 24.02.2011 распоряжение № 363 от 30.12.2014</t>
  </si>
  <si>
    <t>Свидетельство 29-АК № 580180 от 24.02.2011 распоряжение № 363 от 30.12.2014</t>
  </si>
  <si>
    <t>Свидетельство 29-АК № 580173 от 24.02.2011 распоряжение № 363 от 30.12.2014</t>
  </si>
  <si>
    <t>Свидетельство 29-АК № 580172 от 24.02.2011 распоряжение № 363 от 30.12.2014</t>
  </si>
  <si>
    <t>Свидетельство 29-АК № 580360 от 15.03.2011 распоряжение № 363 от 30.12.2014</t>
  </si>
  <si>
    <t>Свидетельство 29-АК № 580364 от 15.03.2011 распоряжение № 363 от 30.12.2014</t>
  </si>
  <si>
    <t>Свидетельство 29-АК № 580358 от 15.03.2011 распоряжение № 363 от 30.12.2014</t>
  </si>
  <si>
    <t>Свидетельство 29-АК № 999656 от 11.09.2013 распоряжение № 363 от 30.12.2014</t>
  </si>
  <si>
    <t>Свидетельство 29-АК № 999661 от 11.09.2013 распоряжение № 363 от 30.12.2014</t>
  </si>
  <si>
    <t>Свидетельство 29-АК № 999654 от 11.09.2013 распоряжение № 363 от 30.12.2014</t>
  </si>
  <si>
    <t>Свидетельство 29-АК № 999653 от 11.09.2013 распоряжение № 363 от 30.12.2014</t>
  </si>
  <si>
    <t>Свидетельство 29-АК № 999658 от 11.09.2013 распоряжение № 363 от 30.12.2014</t>
  </si>
  <si>
    <t>Свидетельство 29-АК № 999657 от 11.09.2013 распоряжение № 363 от 30.12.2014</t>
  </si>
  <si>
    <t>Свидетельство 29-АК № 999660 от 11.09.2013 распоряжение № 363 от 30.12.2014</t>
  </si>
  <si>
    <t>Свидетельство 29-АК № 999659 от 11.09.2013 распоряжение № 363 от 30.12.2014</t>
  </si>
  <si>
    <t xml:space="preserve"> Решение Лешуконского районного суда Архангельской области от 16.12.2009, дело № 2-91/2009,  Свидетельство 29-АК № 439071 от 17.03.2010 распоряжение № 363 от 30.12.2014</t>
  </si>
  <si>
    <t xml:space="preserve"> Решение Лешуконского районного суда Архангельской области от 16.12.2009, дело № 2-91/2009,  Свидетельство 29-АК № 439062 от 17.03.2010 распоряжение № 363 от 30.12.2014</t>
  </si>
  <si>
    <t xml:space="preserve"> Решение Лешуконского районного суда Архангельской области от 17.12.2009, дело № 2-95/2009,  Свидетельство 29-АК № 439064 от 17.03.2010 распоряжение № 363 от 30.12.2014</t>
  </si>
  <si>
    <t xml:space="preserve"> Решение Лешуконского районного суда Архангельской области от 17.12.2009, дело № 2-94/2009,  Свидетельство 29-АК № 439070 от 17.03.2010 распоряжение № 363 от 30.12.2014</t>
  </si>
  <si>
    <t xml:space="preserve"> Решение Лешуконского районного суда Архангельской области от 16.12.2009, дело № 2-92/2009,  Свидетельство 29-АК № 439065 от 17.03.2010 распоряжение № 363 от 30.12.2014</t>
  </si>
  <si>
    <t xml:space="preserve"> Решение Лешуконского районного суда Архангельской области от 16.12.2009, дело № 2-90/2009,  Свидетельство 29-АК № 439066 от 17.03.2010 распоряжение № 363 от 30.12.2014</t>
  </si>
  <si>
    <t xml:space="preserve"> Решение Лешуконского районного суда Архангельской области от 16.12.2009, дело № 2-89/2009,  Свидетельство 29-АК № 439072 от 17.03.2010 распоряжение № 363 от 30.12.2014</t>
  </si>
  <si>
    <t xml:space="preserve"> Решение Лешуконского районного суда Архангельской области от 16.12.2009, дело № 2-88/2009,  Свидетельство 29-АК № 439067 от 17.03.2010 распоряжение № 363 от 30.12.2014</t>
  </si>
  <si>
    <t xml:space="preserve"> Решение Лешуконского районного суда Архангельской области от 17.12.2009, дело № 2-84/2009,  Свидетельство 29-АК № 439068 от 17.03.2010 распоряжение № 363 от 30.12.2014</t>
  </si>
  <si>
    <t xml:space="preserve"> Решение Лешуконского районного суда Архангельской области от 20.11.2009, дело № 2-82/2009,  Свидетельство 29-АК № 439069 от 17.03.2010 распоряжение № 363 от 30.12.2014</t>
  </si>
  <si>
    <t xml:space="preserve"> Решение Лешуконского районного суда Архангельской области от 07.06.2010, дело № 2-111/2010,  Свидетельство 29-АК № 516013 от 13.08.2010 распоряжение № 363 от 30.12.2014</t>
  </si>
  <si>
    <t xml:space="preserve"> Решение Лешуконского районного суда Архангельской области от 10.03.2010, дело № 2-65/2010,  Свидетельство 29-АК № 439470 от 12.05.2010 распоряжение № 363 от 30.12.2014</t>
  </si>
  <si>
    <t xml:space="preserve"> Решение Лешуконского районного суда Архангельской области от 10.03.2010, дело № 2-59/2010,  Свидетельство 29-АК № 439482 от 12.05.2010 распоряжение № 363 от 30.12.2014</t>
  </si>
  <si>
    <t xml:space="preserve"> Решение Лешуконского районного суда Архангельской области от 10.03.2010, дело № 2-61/2010,  Свидетельство 29-АК № 439480 от 12.05.2010 распоряжение № 363 от 30.12.2014</t>
  </si>
  <si>
    <t xml:space="preserve"> Решение Лешуконского районного суда Архангельской области от 10.03.2010, дело № 2-62/2010,  Свидетельство 29-АК № 439479 от 12.05.2010 распоряжение № 363 от 30.12.2014</t>
  </si>
  <si>
    <t xml:space="preserve"> Решение Лешуконского районного суда Архангельской области от 10.03.2010, дело № 2-63/2010,  Свидетельство 29-АК № 439478 от 12.05.2010 распоряжение № 363 от 30.12.2014</t>
  </si>
  <si>
    <t xml:space="preserve"> Решение Лешуконского районного суда Архангельской области от 10.03.2010, дело № 2-60/2010,  Свидетельство 29-АК № 439481 от 12.05.2010 распоряжение № 363 от 30.12.2014</t>
  </si>
  <si>
    <t xml:space="preserve"> Решение Лешуконского районного суда Архангельской области от 10.03.2010, дело № 2-64/2010,  Свидетельство 29-АК № 439472 от 12.05.2010 распоряжение № 363 от 30.12.2014</t>
  </si>
  <si>
    <t xml:space="preserve"> Решение Лешуконского районного суда Архангельской области от 21.06.2010, дело № 2-110/2010,  Свидетельство 29-АК № 516005 от 13.08.2010 распоряжение № 363 от 30.12.2014</t>
  </si>
  <si>
    <t xml:space="preserve"> Решение Лешуконского районного суда Архангельской области от 07.06.2010, дело № 2-112/2010,  Свидетельство 29-АК № 516015 от 13.08.2010 распоряжение № 363 от 30.12.2014</t>
  </si>
  <si>
    <t xml:space="preserve"> Решение Лешуконского районного суда Архангельской области от 07.06.2010, дело № 2-112/2010,  Свидетельство 29-АК № 516014 от 13.08.2010 распоряжение № 363 от 30.12.2014</t>
  </si>
  <si>
    <t xml:space="preserve"> Решение Лешуконского районного суда Архангельской области от 21.06.2010, дело № 2-111/2010,  Свидетельство 29-АК № 516012 от 13.08.2010 распоряжение № 363 от 30.12.2014</t>
  </si>
  <si>
    <t xml:space="preserve"> Решение Лешуконского районного суда Архангельской области от 18.05.2010, дело № 2-133/2010,  Свидетельство 29-АК № 486148 от 15.06.2010 распоряжение № 363 от 30.12.2014</t>
  </si>
  <si>
    <t xml:space="preserve"> Решение Лешуконского районного суда Архангельской области от 10.03.2010, дело № 2-65/2010,  Свидетельство 29-АК № 580234 от 02.03.2011 распоряжение № 363 от 30.12.2014</t>
  </si>
  <si>
    <t>Лешуконский район, с.Вожгора, 282</t>
  </si>
  <si>
    <t xml:space="preserve">распоряжение № 382 от 17.12.2013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</si>
  <si>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</si>
  <si>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1122932008836</t>
  </si>
  <si>
    <t>Постановление  №97 от 06.06.2012 года</t>
  </si>
  <si>
    <t>Архангельская область Лешуконский район село Вожгора дом № 298</t>
  </si>
  <si>
    <t>1032901920050</t>
  </si>
  <si>
    <t>164670, Архангельская обл., Лешуконский р-он, с. Лешуконское, ул. Октябрьская д.28</t>
  </si>
  <si>
    <t>1022901385650</t>
  </si>
  <si>
    <t>Муниципальное бюджетное общеобразовательное учреждение "Лешуконская средняя общеобразовательная школа"</t>
  </si>
  <si>
    <t>164670 Архангельская область,Лешуконский район,село Лешуконское,улица Победы,дом 12 корпус 1.</t>
  </si>
  <si>
    <t>1022901385660</t>
  </si>
  <si>
    <t>Постановление Администрации МО "Лешуконский район"               №127 от 15.06.1994,              №56 от 31.01.2002</t>
  </si>
  <si>
    <t>Автобус ПАЗ 320608110-70</t>
  </si>
  <si>
    <t>Постановление главы администрации Лешуконского района № 99 от  17.04.1997 г., Распоряжение № 81 от 31.03.2014</t>
  </si>
  <si>
    <t>Постановление главы администрации Лешуконского района № 168 от  24.07.1997 г., Распоряжение № 81 от 31.03.2014</t>
  </si>
  <si>
    <t xml:space="preserve">Здание котельной </t>
  </si>
  <si>
    <t>Нежилое здание ( мехмастерские)</t>
  </si>
  <si>
    <t xml:space="preserve">Здание школы </t>
  </si>
  <si>
    <t xml:space="preserve">Здание интерната </t>
  </si>
  <si>
    <t>Здание прачечной</t>
  </si>
  <si>
    <t xml:space="preserve">Здание начальной школы </t>
  </si>
  <si>
    <t xml:space="preserve">Здание столовой интерната </t>
  </si>
  <si>
    <t xml:space="preserve">Здание начальной школы  </t>
  </si>
  <si>
    <t xml:space="preserve">Здание котельной с теплосетями </t>
  </si>
  <si>
    <t xml:space="preserve">Здание детского сада- школы </t>
  </si>
  <si>
    <t xml:space="preserve">Здание спортзала  </t>
  </si>
  <si>
    <t>Здание интерната</t>
  </si>
  <si>
    <t xml:space="preserve">здание начальной школы </t>
  </si>
  <si>
    <t xml:space="preserve">здание интерната </t>
  </si>
  <si>
    <t xml:space="preserve">Часть здания (класс-комплект) </t>
  </si>
  <si>
    <t xml:space="preserve">Здание д/сада "Зеленый бор" </t>
  </si>
  <si>
    <t xml:space="preserve">Здание механических мастерских </t>
  </si>
  <si>
    <t xml:space="preserve">Здание котельной ЦРБ  </t>
  </si>
  <si>
    <t xml:space="preserve">Здание д/сада </t>
  </si>
  <si>
    <t xml:space="preserve">Нежилое здание (школа) </t>
  </si>
  <si>
    <t xml:space="preserve">Нежилое здание </t>
  </si>
  <si>
    <t xml:space="preserve">Нежилое здание (гараж)  </t>
  </si>
  <si>
    <t xml:space="preserve">Нежилое здание (столярка)    </t>
  </si>
  <si>
    <t xml:space="preserve">здание котельной МРУ-2    </t>
  </si>
  <si>
    <t xml:space="preserve">помещения №1-7,18-20,часть помещения 15,площ.111,4кв.м. нач. школы  </t>
  </si>
  <si>
    <t>Здание клуба</t>
  </si>
  <si>
    <t xml:space="preserve">Здание прачечной </t>
  </si>
  <si>
    <t xml:space="preserve">Здание котельной  авиабазы </t>
  </si>
  <si>
    <t xml:space="preserve">Здание , за исключ. ФАПа </t>
  </si>
  <si>
    <t xml:space="preserve">Здание начальной школы,за искл.ФАПа </t>
  </si>
  <si>
    <t xml:space="preserve">Здание библиотеки </t>
  </si>
  <si>
    <t>Распоряжение № 134 от 26.04.2013</t>
  </si>
  <si>
    <t>Муниципальное бюджетное учреждение культуры "Лешуконская межпоселенческая библиотека"</t>
  </si>
  <si>
    <t>164670,0Архангельская область, сЛешуконское, ул. Кр.Партизан,11</t>
  </si>
  <si>
    <t>Постановление № 6 от 12.01.1999</t>
  </si>
  <si>
    <t>Муниципальное бюджетное учреждение культуры "Лешуконский межпоселенческий культурный центр"</t>
  </si>
  <si>
    <t>164670,0 Архангельская область, с.Лешуконское ул. Победы, 35</t>
  </si>
  <si>
    <t>Постановление № 216 от 01.08.2001</t>
  </si>
  <si>
    <t>Муниципальное бюджетное образовательное учреждение "Детская музыкальная школа №29"</t>
  </si>
  <si>
    <t>164670, Архангельская область, с.Лешуконское ул.Школьная д. 1</t>
  </si>
  <si>
    <t>Постановление № 183 от 13.11.1998</t>
  </si>
  <si>
    <t xml:space="preserve">Муниципальное бюджетное общеобразовательное учреждение «Ценогорская основная общеобразовательная школа» </t>
  </si>
  <si>
    <t xml:space="preserve"> 164692 Архангельская область, Лешуконский район, с. Ценогора д. 15</t>
  </si>
  <si>
    <t>1022901385990</t>
  </si>
  <si>
    <t>Постановление Администрации МО "Лешуконский район" № 002 от 01.01.2002 г.</t>
  </si>
  <si>
    <t xml:space="preserve">Архангельская область Лешуконский район село Койнас дом № </t>
  </si>
  <si>
    <t xml:space="preserve">Постановление Администрации МО "Лешуконский район"               №127 от 15.06.1994,             </t>
  </si>
  <si>
    <t>Муниципальное бюджетное общеобразовательное учреждение "Койнасская средняя общеобразовательная школа"</t>
  </si>
  <si>
    <t>Муниципальное бюджетное общеобразовательное учреждение "Устьвашская средняя общеобразовательная школа"</t>
  </si>
  <si>
    <t>164670, Архангельская область, Лешуконский район, д.Смоленец, дом 56     110</t>
  </si>
  <si>
    <t>кадастровый паспорт  № 2900/201/14-59679  от 18.04.2014 г</t>
  </si>
  <si>
    <t>29:10:041005:121</t>
  </si>
  <si>
    <t>кадастровый паспорт № 2900/201/13-146411 от 25.11.2013, 29:10:041001:135, 18.04.1996</t>
  </si>
  <si>
    <t>29:10:041001:135</t>
  </si>
  <si>
    <t>кадастровый паспорт № 2900/201/13-151640 от 03.12.2013</t>
  </si>
  <si>
    <t>кадастровый  номер № 2900/201/13-151644 от 03.12.2013, 22010191, 16.04.2010</t>
  </si>
  <si>
    <t>кадастровый паспорт № 2900/201/13-151582 от 03.12.2013, 29-29-15/001/2010-211, 22011886, 27.02.2010</t>
  </si>
  <si>
    <t>кадастровый паспорт № 2900/201/13-151637 от 03.12.2013, 29:10:041101:0015:00738/00,  738, 18.10.2001</t>
  </si>
  <si>
    <t xml:space="preserve">распоряжение № 1 от 11.01.2013 </t>
  </si>
  <si>
    <t xml:space="preserve">Постановление главы администрации Лешуконского района № 148 от 18.07.1994 </t>
  </si>
  <si>
    <t>Постановление главы администрации Лешуконского района № 190 от, 27.10.1994</t>
  </si>
  <si>
    <t>Постановление главы МО "Лешуконский район" № 183 от 08.11.2005</t>
  </si>
  <si>
    <t xml:space="preserve">Постановление главы МО "Лешуконский район" № 169 от 24.07.1997 </t>
  </si>
  <si>
    <t>164670, Архангельская область, Лешуконский район, с.Лешуконское, пер.Спортивный</t>
  </si>
  <si>
    <t>164670, Архангельская область, Лешуконский район, с.Лешуконское, ул.Водников</t>
  </si>
  <si>
    <t>164670, Архангельская область, Лешуконский район, с.Лешуконское, больничный городок</t>
  </si>
  <si>
    <t>164670, Архангельская область, Лешуконский район, с.Лешуконское, ул.Парковая д.1</t>
  </si>
  <si>
    <t>164670, Архангельская область, Лешуконский район, с.Лешуконское, ул.Конецгорская д.53А</t>
  </si>
  <si>
    <t>164670, Архангельская область, Лешуконский район, с.Лешуконское, ул.Конецгорская д.31</t>
  </si>
  <si>
    <t>164670, Архангельская область, Лешуконский район, с.Лешуконское, ул.Набережнаяд.1</t>
  </si>
  <si>
    <t>164670, Архангельская область, Лешуконский район, с.Лешуконское, ул.Ущельская, д.10</t>
  </si>
  <si>
    <t>164670, Архангельская область, Лешуконский район, с.Лешуконское, аэропорт</t>
  </si>
  <si>
    <t>164670, Архангельская область, Лешуконский район, с.Лешуконское, база  РПС</t>
  </si>
  <si>
    <t>164680, Архангельская область, Лешуконский район, Лешуконский район, с.Олема д.197</t>
  </si>
  <si>
    <t>164680, Архангельская область, Лешуконский район, Лешуконский район, с.Олема д.194</t>
  </si>
  <si>
    <t>164680, Архангельская область, Лешуконский район, Лешуконский район, с.Олема д.192</t>
  </si>
  <si>
    <t>29:10:041005:101, 30.06.2013</t>
  </si>
  <si>
    <t>29:10:041005:16, 2015 кв.м.</t>
  </si>
  <si>
    <t>29:10:050401:153, 27520 кв.м.</t>
  </si>
  <si>
    <t>29:10:030401:133, 1129 кв.м.</t>
  </si>
  <si>
    <t>29:10:040501:91, 1644 кв.м.</t>
  </si>
  <si>
    <t>29:10:020701:422, 158,8 кв.м.</t>
  </si>
  <si>
    <t>29:10:020701:187, 3297 кв.м.</t>
  </si>
  <si>
    <t>29:10:020501:7, 2240 кв.м.</t>
  </si>
  <si>
    <t>29:10:010201:391, 1612 кв.м.</t>
  </si>
  <si>
    <t>29:10:010201:10, 3263 кв.м.</t>
  </si>
  <si>
    <t>29:10:010401:2, 1805 кв.м.</t>
  </si>
  <si>
    <t>29:10:041006:1, 570 кв.м.</t>
  </si>
  <si>
    <t>22011118, 29.04.2010, 29-29-15/002/2010-101, 29:10:041008:135</t>
  </si>
  <si>
    <t>29:10:041008:25 - 1909,2 кв.м.</t>
  </si>
  <si>
    <t>29:10:030401:194</t>
  </si>
  <si>
    <t>29:10:040301:17, 1102 кв.м.</t>
  </si>
  <si>
    <t>29:10:010201:752, 22011888, 12/165 от 02.03.2010</t>
  </si>
  <si>
    <t>29:10:050201:16, 3688</t>
  </si>
  <si>
    <t>29:10:020201:10,  7400</t>
  </si>
  <si>
    <t>29:10:040801:15, 1225 кв.м.</t>
  </si>
  <si>
    <t>29:10:060101:138</t>
  </si>
  <si>
    <t xml:space="preserve"> 29:10:060101:42, 1615 кв.м.</t>
  </si>
  <si>
    <t>29:10:060201:27, 484 кв.м.</t>
  </si>
  <si>
    <t>29:10:060201:27</t>
  </si>
  <si>
    <t>29:10:010701:42</t>
  </si>
  <si>
    <t>29:10:010701:42, 1103 кв.м.</t>
  </si>
  <si>
    <t>29:10:040601:218, 1547</t>
  </si>
  <si>
    <t>29:10:020401:7, 1825</t>
  </si>
  <si>
    <t>29:10:030501:4, 960</t>
  </si>
  <si>
    <t>29:10:030501:4</t>
  </si>
  <si>
    <t>29:10:050101:12, 250</t>
  </si>
  <si>
    <t>29:10:060101:140</t>
  </si>
  <si>
    <t>29:10:040401:64</t>
  </si>
  <si>
    <t>29:10:040401:64, 759</t>
  </si>
  <si>
    <t>29:10:040601:6</t>
  </si>
  <si>
    <t>29:10:040601:6, 1080 кв.м.</t>
  </si>
  <si>
    <t>29:10:040801:15, 1225</t>
  </si>
  <si>
    <t>29:10:041001:131, 3345  кв.м.</t>
  </si>
  <si>
    <t>29:10:041001:132, 870 кв.м.</t>
  </si>
  <si>
    <t>29:10:041001:130, 3980 кв.м.</t>
  </si>
  <si>
    <t>29:10:000000:143</t>
  </si>
  <si>
    <t>29:10:041001:129, 967 кв.м.</t>
  </si>
  <si>
    <t>29:10:041001:126, 2292 кв.м.</t>
  </si>
  <si>
    <t>Кадастровый (условный) номер здания</t>
  </si>
  <si>
    <t>29:10:000000:176</t>
  </si>
  <si>
    <t>Постановление главы администрации Лешуконского района № 190 от, 27.10.1994 г, акт от 29.12.1994, св-во 29 АК № 158788 от 26.10.2007, запись 29-29-15/001/2007-482 от 26.10.2007</t>
  </si>
  <si>
    <t xml:space="preserve">Постановление главы МО "Лешуконский район" № 169 от 24.07.1997 г, акт от 01.10.1997, св-во 29 АК № 158810 от 26.10.2007, запись 29-29-15/001/2007-492 от 26.10.2007  </t>
  </si>
  <si>
    <t>29:10:000000:177</t>
  </si>
  <si>
    <t>29:10:000000:196</t>
  </si>
  <si>
    <t>Постановление главы администрации Лешуконского района № 190 от, 27.10.1994 г, акт от 29.12.1994, св-во 29 АК № 158808 от 26.10.2007, запись 29-29-15/001/2007-490 от 26.10.2007</t>
  </si>
  <si>
    <t>29:10:000000:197</t>
  </si>
  <si>
    <t>29:10:000000:174</t>
  </si>
  <si>
    <t>Решение Малого Совета Лешуконского районного Совета народных депутатов от 16.06.1992 № 29, св-во 29 АК № 158807 от 26.10.2007, запись 29-29-15/001/2007-488 от 26.10.2007</t>
  </si>
  <si>
    <t>29:10:000000:175</t>
  </si>
  <si>
    <t>29:10:000000:115</t>
  </si>
  <si>
    <t>Постановление главы администрации Лешуконского района № 78 от  11.04.1998 г., акт према-передачи от 31.03.1998 г., св-во 29-АК № 580369 от 15.03.2011, запись 29-29-15/001/2011-184 от 15.03.2011 года</t>
  </si>
  <si>
    <t>29:10:041001:416</t>
  </si>
  <si>
    <t>Решение Малого Совета Лешуконского районного Совета народных депутатов от 16.06.1992 № 29, св-во 29 Ак № 158783 от 26.10.2007, запись 29-29-15/001/2007-477 от 26.10.2007</t>
  </si>
  <si>
    <t>Решение Малого Совета Лешуконского районного Совета народных депутатов от 16.06.1992 № 29, св-во 29 Ак № 158784 от 26.10.2007, запись 29-29-15/001/2007-478 от 26.10.2007</t>
  </si>
  <si>
    <t>Решение Малого Совета Лешуконского районного Совета народных депутатов от 16.06.1992 № 29, св-во 29 АК № 158806 от 26.10.2007, запись 29-29-15/001/2007-487 от 26.10.2007</t>
  </si>
  <si>
    <t>29:10:020701:376</t>
  </si>
  <si>
    <t>Решение Малого Совета Лешуконского районного Совета народных депутатов от 16.06.1992 № 29, св-во 29 АК № 158805 от 26.10.2007, запись 29-29-15/001/2007-486 от 26.10.2007</t>
  </si>
  <si>
    <t>29:10:030301:464</t>
  </si>
  <si>
    <t>Постановление главы администрации Лешуконского района № 148 от 18.07.1994 г, акт от 26.08.1994, св-во 29 АК № 158803 от 26.10.2007, запись 29-29-15/001/2007-495 от 26.10.2007</t>
  </si>
  <si>
    <t>29:10:000000:202</t>
  </si>
  <si>
    <t xml:space="preserve">Решение Малого Совета Лешуконского районного Совета народных депутатов от 16.06.1992 № 29, св-во 29 АК № 158802 от 26.10.2007, св-во  29-АК № 580178 от 24.02.2011, запись 29-29-15/001/2007-496 от 26.10.2007 </t>
  </si>
  <si>
    <t>29:10:041018:76</t>
  </si>
  <si>
    <t xml:space="preserve">Решение Малого Совета Лешуконского районного Совета народных депутатов от 16.06.1992 № 29, св-во 29 АК № 158801 от 26.10.2007, св-во  29-АК № 580170 от 24.02.2011, запись 29-29-15/001/2007-497 от 26.10.2007 </t>
  </si>
  <si>
    <t>29:10:000000:211</t>
  </si>
  <si>
    <t>29:10:000000:128</t>
  </si>
  <si>
    <t xml:space="preserve">Постановление главы администрации Лешуконского района № 190 от, 27.10.1994 г, акт от 29.12.1994, св-во 29 АК № 158800 от 26.10.2007, св-во  29-АК № 580182 от 24.02.2011, запись 29-29-15/001/2007-498 от 26.10.2007 </t>
  </si>
  <si>
    <t xml:space="preserve">Решение Малого Совета Лешуконского районного Совета народных депутатов от 16.06.1992 № 29, св-во 29 АК № 158798 от 26.10.2007, св-во  29-АК № 580181 от 24.02.2011, запись 29-29-15/001/2007-500 от 26.10.2007  </t>
  </si>
  <si>
    <t>29:10:000000:53</t>
  </si>
  <si>
    <t xml:space="preserve">Решение Малого Совета Лешуконского районного Совета народных депутатов от 16.06.1992 № 29, св-во 29 АК № 158797 от 26.10.2007, св-во  29-АК № 580184 от 24.02.2011, запись 29-29-15/001/2007-001 от 26.10.2007  </t>
  </si>
  <si>
    <t>29:10:041101:153</t>
  </si>
  <si>
    <t xml:space="preserve">Решение Малого Совета Лешуконского районного Совета народных депутатов от 16.06.1992 № 29, св-во 29 АК № 158796 от 26.10.2007, св-во  29-АК № 580185 от 24.02.2011, запись 29-29-15/001/2007-002 от 26.10.2007  </t>
  </si>
  <si>
    <t xml:space="preserve">Постановление главы МО "Лешуконский район" № 169 от 24.07.1997 г, акт от 01.10.1997, св-во 29 АК № 158794 от 26.10.2007, св-во 29-АК № 580173 от 24.02.2011, запись 29-29-15/001/2007-004 от 26.10.2007 </t>
  </si>
  <si>
    <t>29:10:000000:195</t>
  </si>
  <si>
    <t xml:space="preserve">Решение Малого Совета Лешуконского районного Совета народных депутатов от 16.06.1992 № 29, св-во 29 АК № 158795 от 26.10.2007, св-во  29-АК № 580174 от 24.02.2011, запись 29-29-15/001/2007-003 от 26.10.2007  </t>
  </si>
  <si>
    <t>29:10:000000:193</t>
  </si>
  <si>
    <t xml:space="preserve">Постановление главы МО "Лешуконский район" № 169 от 24.07.1997 г, акт от 01.10.1997, св-во 29 АК № 158793 от 26.10.2007, св-во 29-АК № 580180 от 24.02.2011, запись 29-29-15/001/2007-005 от 26.10.2007 </t>
  </si>
  <si>
    <t>29:10:000000:209</t>
  </si>
  <si>
    <t xml:space="preserve">Решение Малого Совета Лешуконского районного Совета народных депутатов от 16.06.1992 № 29, св-во 29 АК № 158792 от 26.10.2007, св-во  29-АК № 580171 от 24.02.2011, запись 29-29-15/001/2007-006 от 26.10.2007  </t>
  </si>
  <si>
    <t>29:10:000000:180</t>
  </si>
  <si>
    <t xml:space="preserve">Постановление главы администрации Лешуконского района № 190 от, 27.10.1994 г, акт от 29.12.1994, св-во 29 АК № 158791 от 26.10.2007,  св-во 29-АК № 580172 от 24.02.2011, запись 29-29-15/001/2007-007 от 26.10.2007 </t>
  </si>
  <si>
    <t>29:10:000000:148</t>
  </si>
  <si>
    <t xml:space="preserve">Постановление главы МО "Лешуконский район" № 169 от 24.07.1997 г, акт от 01.10.1997, св-во 29 АК № 158811 от 26.10.2007, запись 29-29-15/001/2007-493 от 26.10.2007  </t>
  </si>
  <si>
    <t>29:10:000000:208</t>
  </si>
  <si>
    <t xml:space="preserve">Решение Малого Совета Лешуконского районного Совета народных депутатов от 16.06.1992 № 29, св-во 29 АК № 158786 от 26.10.2007, запись 29-29-15/001/2007-480 от 26.10.2007 </t>
  </si>
  <si>
    <t>29:10:000000:48</t>
  </si>
  <si>
    <t xml:space="preserve">Решение Малого Совета Лешуконского районного Совета народных депутатов от 16.06.1992 № 29, св-во  29 АК № 158809 от 26.10.2007, запись 29-29-15/001/2007-491 от 26.10.2007 </t>
  </si>
  <si>
    <t>29:10:000000:54</t>
  </si>
  <si>
    <t xml:space="preserve">Распоряжение № 343 от 24.11.2010, запись 29-29-15/003/2011-047 от 05.09.2011 </t>
  </si>
  <si>
    <t>29:10:000000:98</t>
  </si>
  <si>
    <t xml:space="preserve">Постановление главы МО "Лешуконский район" № 183 от 08.11.2005 г, акт от 31.10.2005, 29 АК № 158861 от 10.12.2007, запись 29-29-15/002/2007-070 от 10.12.2007 </t>
  </si>
  <si>
    <t>29:10:041201:123</t>
  </si>
  <si>
    <t xml:space="preserve">Решение Малого Совета Лешуконского районного Совета народных депутатов от 16.06.1992 № 29, св-во 29 АК № 158785 от 26.10.2007, запись 29-29-15/001/2007-479 от 26.10.2007 </t>
  </si>
  <si>
    <t>29:10:000000:147</t>
  </si>
  <si>
    <t xml:space="preserve">Постановление главы администрации Лешуконского района № 148 от 18.07.1994 г, акт от 26.08.1994, св-во 29 АК № 158787 от 26.10.2007, запись 29-29-15/001/2007-481 от 26.10.2007 </t>
  </si>
  <si>
    <t>29:10:000000:198</t>
  </si>
  <si>
    <t>29:10:000000:199</t>
  </si>
  <si>
    <t xml:space="preserve">Постановление главы МО "Лешуконский район" № 169 от 24.07.1997 г, акт от 01.10.1997, св-во 29 АК № 158789 от 26.10.2007, запись 29-29-15/001/2007-483 от 26.10.2007  </t>
  </si>
  <si>
    <t>29:10:000000:194</t>
  </si>
  <si>
    <t xml:space="preserve">Постановление главы МО "Лешуконский район" № 169 от 24.07.1997 г, акт от 01.10.1997, св-во 29 АК № 158790 от 26.10.2007, запись 29-29-15/001/2007-484 от 26.10.2007  </t>
  </si>
  <si>
    <t>29:10:000000:207</t>
  </si>
  <si>
    <t>№2900/201/15-123319 от 16 июня 2015 года</t>
  </si>
  <si>
    <t>№101 от 30.05.2014</t>
  </si>
  <si>
    <t xml:space="preserve">ГАЗ-27627-441 (Соболь) </t>
  </si>
  <si>
    <t>распоряжение  №21 от 27.01.2015</t>
  </si>
  <si>
    <t>УАЗ-31519 (мурена)</t>
  </si>
  <si>
    <t>квартира №3</t>
  </si>
  <si>
    <t>Распоряжение № 264 от 20.10.2014</t>
  </si>
  <si>
    <t>квартира №1</t>
  </si>
  <si>
    <t>квартира №2</t>
  </si>
  <si>
    <t>квартира №4</t>
  </si>
  <si>
    <t>квартира №5</t>
  </si>
  <si>
    <t>квартира №6</t>
  </si>
  <si>
    <t>22010722, 06.06.2007, 29-29-15/001/2011-161    29:10:041001:417(к/н зд)</t>
  </si>
  <si>
    <t>Распоряжение №316 от 24.09.2015 года</t>
  </si>
  <si>
    <t>Постановление № 249 от 27.12.1995</t>
  </si>
  <si>
    <t>29:10:060601:97 30080 кв.м.</t>
  </si>
  <si>
    <t>Решение Малого Совета Лешуконского районного Совета народных депутатов от 16.06.1992 № 29, распоряжение № 89 от 22.05.2009, св-во о гос. рег. права  К №051051 от 16.11.15</t>
  </si>
  <si>
    <t>29:10:041009:148</t>
  </si>
  <si>
    <t>29:10:041008:135</t>
  </si>
  <si>
    <t>Решение Малого Совета Лешуконского районного Совета народных депутатов от 16.06.1992 № 29, распоряжение № 258 от 03.09.2012, св-во о гос рег права К №051050 от 16.11.2015</t>
  </si>
  <si>
    <t>Решение Малого Совета Лешуконского районного Совета народных депутатов от 16.06.1992 № 29, св-во о гос рег права К № 006720от 24.08.2015</t>
  </si>
  <si>
    <t>29:10:041005:101</t>
  </si>
  <si>
    <t>Решение Малого Совета Лешуконского районного Совета народных депутатов от 16.06.1992 № 29, распоряжение № 50 от 15.03.2007, св-во о гос. рег. права К №051052 от 16.11.2015 года</t>
  </si>
  <si>
    <t>Нежилое здание</t>
  </si>
  <si>
    <t>Михалев</t>
  </si>
  <si>
    <t>Алимов, Каллио, Текунев, Наумов,  Кокшаров,Михалев</t>
  </si>
  <si>
    <t>Архангельская область Лешуконский район село Лешуконское, ул. Полевая, д. 6</t>
  </si>
  <si>
    <t xml:space="preserve">Нежилое помещение </t>
  </si>
  <si>
    <t>Решение Малого Совета Лешуконского районного Совета народных депутатов от 16.06.1992 № 29, распоряжение № 36 от 27.02.2009, св-во гос рег: К №051074 от 30 ноября 2015 года</t>
  </si>
  <si>
    <t>МОУ ДОД "Дом творчества юных"</t>
  </si>
  <si>
    <t>с.Лешуконское, ул.Набережная, 8</t>
  </si>
  <si>
    <t>29:10:010201:411</t>
  </si>
  <si>
    <t>примерно в 48 метрах по направлению на северо-запад от ориентира - здание школы, расположенного за пределами участка, адрес ориентира: Архангельская область, Лешуконский район, село Вожгора, дом 298</t>
  </si>
  <si>
    <t>29:10:010201:412</t>
  </si>
  <si>
    <t>примерно в 63 метрах по направлению на северо-запад от ориентира - здание школы, расположенного за пределами участка, адрес ориентира: Архангельская область, Лешуконский район, село Вожгора, дом 298</t>
  </si>
  <si>
    <t>примерно в 73 метрах по направлению на северо-запад от ориентира - здание школы, расположенного за пределами участка, адрес ориентира: Архангельская область, Лешуконский район, село Вожгора, дом 298</t>
  </si>
  <si>
    <t>Договор аренды № 32 от 23.06.2012 ОАО "Архоблэнерго"</t>
  </si>
  <si>
    <t>Свидетельство о гос. рег. права  собственности №29-АК 580356 от 15 марта 2011 года, распоряжение №392 от 18.11.2015</t>
  </si>
  <si>
    <t>Свидетельство о гос. рег. права  собственности №29-АК 580357 от 15 марта 2011 года, распоряжение №392 от 18.11.2015</t>
  </si>
  <si>
    <t>Здание ОПС</t>
  </si>
  <si>
    <t xml:space="preserve"> Административное здание  </t>
  </si>
  <si>
    <t>Здание военкомата</t>
  </si>
  <si>
    <t>Архангельская область, Лешуконский район, сельское поселение "Лешуконское", село Лешуконское, улица Первомайская, дом 51 корпус 1</t>
  </si>
  <si>
    <t>Архангельская область, Лешуконский район, село Лешуконское, 107 квартал Лешуконского лесничества</t>
  </si>
  <si>
    <t>29:10:041801:2</t>
  </si>
  <si>
    <t>1 комплект</t>
  </si>
  <si>
    <t>квартира №7</t>
  </si>
  <si>
    <t>квартира №8</t>
  </si>
  <si>
    <t>квартира №9</t>
  </si>
  <si>
    <t>квартира №10</t>
  </si>
  <si>
    <t>квартира №11</t>
  </si>
  <si>
    <t>квартира №12</t>
  </si>
  <si>
    <t>Распоряжение №438 от 22.12.2015 года, свидетельство о гос. регистрации №051253 от 28 декабря 2015 года</t>
  </si>
  <si>
    <t>Распоряжение №438 от 22.12.2015 года, свидетельство о гос. регистрации №051272 от 28 декабря 2015 года</t>
  </si>
  <si>
    <t>Распоряжение №438 от 22.12.2015 года, свидетельство о гос. регистрации №051271 от 28 декабря 2015 года</t>
  </si>
  <si>
    <t>Распоряжение №438 от 22.12.2015 года, свидетельство о гос. регистрации №051270 от 28 декабря 2015 года</t>
  </si>
  <si>
    <t>Распоряжение №438 от 22.12.2015 года, свидетельство о гос. регистрации №051269 от 28 декабря 2015 года</t>
  </si>
  <si>
    <t>Распоряжение №438 от 22.12.2015 года, свидетельство о гос. регистрации №051268 от 28 декабря 2015 года</t>
  </si>
  <si>
    <t>29:10:041011:335</t>
  </si>
  <si>
    <t>29:10:041011:337</t>
  </si>
  <si>
    <t>29:10:041011:338</t>
  </si>
  <si>
    <t>29:10:041011:339</t>
  </si>
  <si>
    <t>29:10:041011:344</t>
  </si>
  <si>
    <t>29:10:041011:345</t>
  </si>
  <si>
    <t>29:10:041011:346</t>
  </si>
  <si>
    <t xml:space="preserve">Архангельская область, Лешуконский район, село Лешуконское, улица Молодежная, дом 3 корпус 4 </t>
  </si>
  <si>
    <t>земельный участок (свалка)</t>
  </si>
  <si>
    <t>земельный участок (подъезд к свалке)</t>
  </si>
  <si>
    <t>Архангельская область, Лешуконский район, село Лешуконское</t>
  </si>
  <si>
    <t>29:10:041201:131</t>
  </si>
  <si>
    <t>Свидетельство о гос. рег. права № К051187 от 17.12.2015 года, распоряжение №447 от 29.12.2015 года</t>
  </si>
  <si>
    <t>Свидетельство о гос. рег. права № К051102 от 08.12.2015 года, распоряжение №423 от 10.12.2015 года</t>
  </si>
  <si>
    <t xml:space="preserve">Распоряжение № 448 от 29.12.2015 года </t>
  </si>
  <si>
    <t>29:10:041011:347</t>
  </si>
  <si>
    <t>29:10:041011:340</t>
  </si>
  <si>
    <t>29:10:041011:341</t>
  </si>
  <si>
    <t>29:10:041011:342</t>
  </si>
  <si>
    <t>29:10:041011:343</t>
  </si>
  <si>
    <t>Распоряжение №449 от 29.12.2015 года, свидетельство о гос. регистрации №051303 от 30 декабря 2015 года</t>
  </si>
  <si>
    <t>Распоряжение №449 от 29.12.2015 года, свидетельство о гос. регистрации №051302 от 30 декабря 2015 года</t>
  </si>
  <si>
    <t>Распоряжение №449 от 29.12.2015 года, свидетельство о гос. регистрации №051301 от 30 декабря 2015 года</t>
  </si>
  <si>
    <t>Распоряжение №449 от 29.12.2015 года, свидетельство о гос. регистрации №051298 от 30 декабря 2015 года</t>
  </si>
  <si>
    <t>Распоряжение №449 от 29.12.2015 года, свидетельство о гос. регистрации №051300 от 30 декабря 2015 года</t>
  </si>
  <si>
    <t>Распоряжение №449 от 29.12.2015 года, свидетельство о гос. регистрации №051299 от 30 декабря 2015 года</t>
  </si>
  <si>
    <t>СЛУЖЕБНЫЕ  (распоряжение №450 от 29.12.15)</t>
  </si>
  <si>
    <t>Подъездные пути к понтонной переправе через реку Мезень</t>
  </si>
  <si>
    <t>29:10:000000:468</t>
  </si>
  <si>
    <t>29:10:000000:469</t>
  </si>
  <si>
    <t>Распоряжение №468 от 30.12.2015 года, свидетельство о гос. рег. права № К 051287 от 30.12.2015 года</t>
  </si>
  <si>
    <t>Распоряжение №468 от 30.12.2015 года, свидетельство о гос. рег. права № К 051288 от 30.12.2015 года</t>
  </si>
  <si>
    <t>Архангельская область, Лешуконский муниципальный район</t>
  </si>
  <si>
    <t>Здание автозаправочной станции</t>
  </si>
  <si>
    <t>Постановление главы администрации Лешуконского района № 78 от  11.04.1998 г., акт према-передачи от 31.03.1998 г., запись 29-29-15/001/2011-176 от 15.03.2011, св-во о гос. Регистрации 29-АК 580371 от 15 марта 2011 года</t>
  </si>
  <si>
    <t>Постановление №3 от 12 января 2016 года</t>
  </si>
  <si>
    <t>29:10:041101:282</t>
  </si>
  <si>
    <t>Постановление №29 от 05.02.2016 года, св-во о гос рег К№051373 от 08.02.2016 года</t>
  </si>
  <si>
    <t>Архангельская область, Лешуконский район, село Лешуконское, улица Парковая, дом 30</t>
  </si>
  <si>
    <t>Постановление №30 от 05 февраля 2016 года</t>
  </si>
  <si>
    <t>земельный участок (автодорога, подъездные пути)</t>
  </si>
  <si>
    <t>Архангельская область, Лешуконский район</t>
  </si>
  <si>
    <t>29:10:000000:349</t>
  </si>
  <si>
    <t>29:10:000000:350</t>
  </si>
  <si>
    <t>29:10:050601:208</t>
  </si>
  <si>
    <t xml:space="preserve">Постановление №42 от 12 февраля 2016 года, св-во о гос рег К №051394 от 08.02.2016 </t>
  </si>
  <si>
    <t>Архангельская область, Лешуконский район, д. Кеба дом 7</t>
  </si>
  <si>
    <t>жилой дом, Кеба дом 7</t>
  </si>
  <si>
    <t>земельный участок Кеба, 7</t>
  </si>
  <si>
    <t>Постановление №35 от 08 февраля 2016 года, св-во о гос рег К №051383 от 03.02.2016 года</t>
  </si>
  <si>
    <t>Постановление №35 от 08 февраля 2016 года, св-во о гос рег К №051382 от 03.02.2016 года</t>
  </si>
  <si>
    <t>29:10:050601:17</t>
  </si>
  <si>
    <t>Архангельская область, Лешуконский район МО "Олемское" д.Кеба, дом 7</t>
  </si>
  <si>
    <t>Постановление №44 от 12 февраля 2016 года</t>
  </si>
  <si>
    <t>Постановление №43 от 12 февраля 2016 года</t>
  </si>
  <si>
    <t>Постановление №43 от 12.02.2016 года</t>
  </si>
  <si>
    <t>29-29-15/001/2011-167, 29:10:041004:247</t>
  </si>
  <si>
    <t>164670, Архангельская обл., с. Лешуконское, ул. К.Партизан, д.12</t>
  </si>
  <si>
    <t>29:10:000000:46</t>
  </si>
  <si>
    <t>29-29-15/001/2011-161</t>
  </si>
  <si>
    <t>Постановление главы администрации Лешуконского района № 78 от  11.04.1998 г., акт према-передачи от 31.03.1998 г., св-во 29-АК № 580372 от 15.03.2011</t>
  </si>
  <si>
    <t>29-29-15/003/2011-051, 29:10:000000:116</t>
  </si>
  <si>
    <t>29:10:020701:467, 29:10:000000:0000:11:238:002:000245940</t>
  </si>
  <si>
    <t>29:10:050201:15, 7821 кв.м</t>
  </si>
  <si>
    <t>29:10:041006:95                                153,5 кв.м.</t>
  </si>
  <si>
    <t>Артезианская скважина (у дома Грибунова)</t>
  </si>
  <si>
    <t>29:10:000000:349, 9523 кв.м.</t>
  </si>
  <si>
    <t>29:10:000000:350, 6409 кв. м.</t>
  </si>
  <si>
    <t>Распоряжение №75 от 19 апреля 2016 года</t>
  </si>
  <si>
    <t>Лазерный принтер/копир/сканер/факс</t>
  </si>
  <si>
    <t>Распоряжение №81 от 26.04.2016</t>
  </si>
  <si>
    <t>Принтер Epson L1800 АЗ</t>
  </si>
  <si>
    <t>Монитор 19 LD</t>
  </si>
  <si>
    <t>Системный блок</t>
  </si>
  <si>
    <t>ИБП</t>
  </si>
  <si>
    <t>Принтер CANON Pixma MX360</t>
  </si>
  <si>
    <t>распоряжение №82 от 29.04.2016 года</t>
  </si>
  <si>
    <t>24.09.2014</t>
  </si>
  <si>
    <t>20.10.2014</t>
  </si>
  <si>
    <t>26.04.2016</t>
  </si>
  <si>
    <t>29:10:041011:206</t>
  </si>
  <si>
    <t>Распоряжение №100 от 02 июня 2016 года, св-во о гос. Рег. К№155013 от 24.05.2016</t>
  </si>
  <si>
    <t>29:10:041001:269</t>
  </si>
  <si>
    <t xml:space="preserve">Распоряжение №106 от 15 июня 2016 года, св-во о гос рег. К№155104 от 07.06.2016 </t>
  </si>
  <si>
    <t>Распоряжение №107 от 15.06.2016</t>
  </si>
  <si>
    <t xml:space="preserve">Архангельская область, Лешуконский район, село Лешуконское, улица Конецгорская, дом 3  </t>
  </si>
  <si>
    <t xml:space="preserve">Архангельская область, Лешуконский район, село Лешуконское, переулок Спортивный, дом 19 </t>
  </si>
  <si>
    <t>СЛУЖЕБНАЯ  (распоряжение №105 от 10.06.16)</t>
  </si>
  <si>
    <t>Распоряжение №108 от 16.06.2016</t>
  </si>
  <si>
    <t>Распоряжение №117 от 30.06.2016 года</t>
  </si>
  <si>
    <t>Решение Малого Совета Лешуконского районного Совета народных депутатов от 16.06.1992 № 29, распоряжение № 254 от 09.10.2014, акт № 1 от 09.10.2014, св-во гос рег. 29-АК 902938 от 18.11.14</t>
  </si>
  <si>
    <t>распоряжение № 165 от 28.06.2010</t>
  </si>
  <si>
    <t>29:10:041005:136</t>
  </si>
  <si>
    <t xml:space="preserve">Распоряжение №124 от 06 июля 2016 года, К№155426 от 27.06.2016 </t>
  </si>
  <si>
    <t>Распоряжение №129 от 12.07.2016</t>
  </si>
  <si>
    <t>Архангельская область, Лешуконский район, село Лешуконское, улица Красных партизан, дом 14</t>
  </si>
  <si>
    <t>29:10:050401:299</t>
  </si>
  <si>
    <t>Распоряжение №131 от 14 июля 2016 года, К№155319 от 04.07.2016</t>
  </si>
  <si>
    <t>Распоряжение №132 от 14.07.2016</t>
  </si>
  <si>
    <t>Архангельская область, Лешуконский район, село Олема,  дом 186</t>
  </si>
  <si>
    <t>Хоккейный корт</t>
  </si>
  <si>
    <t>Распоряжение №125 от 06.07.2016</t>
  </si>
  <si>
    <t>06.07.2016</t>
  </si>
  <si>
    <t>ГАЗ-322132, автобус класса В</t>
  </si>
  <si>
    <t>распоряжение №136 от 26.07.2016</t>
  </si>
  <si>
    <t>распоряжение №137 от 26.07.2016</t>
  </si>
  <si>
    <t>распоряжение №138 от 26.07.2016</t>
  </si>
  <si>
    <t>квартира №25</t>
  </si>
  <si>
    <t>29:10:041015:250</t>
  </si>
  <si>
    <t>Распоряжение №154 от 16.08.2016 года, №29-29/015-29/015/004/2016-397/2</t>
  </si>
  <si>
    <t>квартира №26</t>
  </si>
  <si>
    <t>29:10:041015:278</t>
  </si>
  <si>
    <t>Распоряжение №161 от 30.08.2016 года, №29-29/015-29/015/004/2016-439/2 от 25.08.2016</t>
  </si>
  <si>
    <t>Архангельская область, Лешуконский район, село Лешуконское, улица Лесная, дом 47</t>
  </si>
  <si>
    <t>Распоряжение №163 от 30.08.2016</t>
  </si>
  <si>
    <t>Распоряжение №155 от 16.08.2015</t>
  </si>
  <si>
    <t>Дизельный генератор АД-100-Т400</t>
  </si>
  <si>
    <t>Распоряжение №168 от 05.09.2016</t>
  </si>
  <si>
    <t>05.09.2016</t>
  </si>
  <si>
    <t>29:10:041003:312</t>
  </si>
  <si>
    <t>Распоряжение №190 от 05.10.2016 года, №29-29/015-29/015/011/2016-7/2 от 27.09.2016</t>
  </si>
  <si>
    <t>Архангельская область, Лешуконский район, село Лешуконское, улица Красных партизан, дом 91</t>
  </si>
  <si>
    <t>29:10:041003:212</t>
  </si>
  <si>
    <t>Распоряжение №193 от 05.10.2016</t>
  </si>
  <si>
    <t>Склад ангарного типа</t>
  </si>
  <si>
    <t>нет сведений</t>
  </si>
  <si>
    <t>Архангельская область, Лешуконский район, село Лешуконское, Военный городок, дом 14</t>
  </si>
  <si>
    <t>Здание расчетно-кассового центра</t>
  </si>
  <si>
    <t>29:10:041007:70</t>
  </si>
  <si>
    <t>Архангельская область, Лешуконский район, село Лешуконское, улица Победы, дом 9</t>
  </si>
  <si>
    <t>Распоряжение №201 от 12.10.2016 года, №29-29/015-29/015/004/2016-496/2 от 26.09.2016 года</t>
  </si>
  <si>
    <t>Проезды и проходы территории РКЦ</t>
  </si>
  <si>
    <t>29:10:041007:67</t>
  </si>
  <si>
    <t>Распоряжение №201 от 12.10.2016 года, №29-29/015-29/015/004/2016-497/2 от 26.09.2016 года</t>
  </si>
  <si>
    <t>Дворовая озелененная территория РКЦ</t>
  </si>
  <si>
    <t>29:10:000000:47</t>
  </si>
  <si>
    <t>Здание стоянки на 1 автомашину с помещениями электрокотельной и дизельной</t>
  </si>
  <si>
    <t>29:10:041007:74</t>
  </si>
  <si>
    <t>Распоряжение №201 от 12.10.2016 года, №29-29/015-29/015/004/2016-499/2 от 26.09.2016 года</t>
  </si>
  <si>
    <t>Защитно-декоративное ограждение</t>
  </si>
  <si>
    <t>29:10:041007:68</t>
  </si>
  <si>
    <t>Распоряжение №201 от 12.10.2016 года, №29-29/015-29/015/004/2016-500/2 от 26.09.2016 года</t>
  </si>
  <si>
    <t>-</t>
  </si>
  <si>
    <t>Сети водопровода</t>
  </si>
  <si>
    <t>29:10:041007:160</t>
  </si>
  <si>
    <t>Распоряжение №201 от 12.10.2016 года, №29-29/015-29/015/011/2016-1/2 от 26.09.2016 года</t>
  </si>
  <si>
    <t>Трансформаторная подстанция</t>
  </si>
  <si>
    <t>Распоряжение №201 от 12.10.2016 года, №29-29/015-29/015/011/2016-2/2 от 26.09.2016 года</t>
  </si>
  <si>
    <t>Система вентиляции в помещении ДГУ</t>
  </si>
  <si>
    <t>Распоряжение №201 от 12.10.2016</t>
  </si>
  <si>
    <t>Система оповещения и управлении эвакуации людей</t>
  </si>
  <si>
    <t>Структурированная кабельная система</t>
  </si>
  <si>
    <t>Телефонная распределительная сеть</t>
  </si>
  <si>
    <t>Телевизионная система охраны и наблюдения</t>
  </si>
  <si>
    <t>Система охранно-пожарной сигнализации "Система ОПС-2004"</t>
  </si>
  <si>
    <t>Бронекабина поста охраны</t>
  </si>
  <si>
    <t>29.08.2016</t>
  </si>
  <si>
    <t>Здание Юромской сельской библиотеки</t>
  </si>
  <si>
    <t>Архангельская область, Лешуконский район, село Юрома, дом 73</t>
  </si>
  <si>
    <t>Здание Юромского сельского клуба</t>
  </si>
  <si>
    <t>Архангельская область, Лешуконский район, село Юрома, дом 29</t>
  </si>
  <si>
    <t xml:space="preserve">Распоряжение №205 от 17.10.2016 года, </t>
  </si>
  <si>
    <t>Распоряжение №202 от 12.10.2016 года</t>
  </si>
  <si>
    <t>распоряжение №206 от 17.10.2016</t>
  </si>
  <si>
    <t>Тахограф "Меркурий ТА-001" с блоком СКЗИ</t>
  </si>
  <si>
    <t>распоряжение №207 от 17.10.2016</t>
  </si>
  <si>
    <t>Постановление главы МО "Лешуконский район" № 183 от 08.11.2005 г, акт от 31.10.2005, 29 АК № 158860 от 10.12.2007, №29-29/015-29/015/004/2016-464/1 от 12.09.2016 года (после реконструкции)</t>
  </si>
  <si>
    <t>31.10.2005, 12.09.2016</t>
  </si>
  <si>
    <t>1979, 2016</t>
  </si>
  <si>
    <t>29:10:041201:137</t>
  </si>
  <si>
    <t>В.М. Кибирев «Деревянное зодчество Русского Севера по материалам экспедиции 1946-1960 годов и его роль в формировании культуры и архитектуры»</t>
  </si>
  <si>
    <t>Арт Ян. Ипотека: руководство к действию</t>
  </si>
  <si>
    <t>Бакшт К.А. «Вкус жизни»</t>
  </si>
  <si>
    <t>Белоусов А. «Все о заработке в Интернете»</t>
  </si>
  <si>
    <t>Быковская А.А. «Бизнес своими руками»</t>
  </si>
  <si>
    <t>Белановский А., Шевченко С., Евстегнеев А. «Все об услугах банков, оплате ЖКХ и кредитных картах»</t>
  </si>
  <si>
    <t>Герасимов А.Г. «Финансовый ежедневник»</t>
  </si>
  <si>
    <t>Делягин М.Г. «Почему мы живем в этом кризисе»</t>
  </si>
  <si>
    <t>Занин С.Г. «Деньги: как заработать и не потерять»</t>
  </si>
  <si>
    <t>Ильичева М.Ю. «Все о налогах»</t>
  </si>
  <si>
    <t>Ильичева М.Ю. « Выплаты, льготы и компенсации молодым мамами многодетным семьям»</t>
  </si>
  <si>
    <t>Ильичева М.Ю. «Деньги и люди»</t>
  </si>
  <si>
    <t>Ильичева М.Ю. «Защита прав потребителей»</t>
  </si>
  <si>
    <t>Ильичева М.Ю. «Квартирный вопрос сегодня»</t>
  </si>
  <si>
    <t>Ильичева М.Ю. «Юридический справочник пенсионера»</t>
  </si>
  <si>
    <t>Свиридова С. «Как прожить почти без денег»</t>
  </si>
  <si>
    <t>Карлиц Г. «Начинающий инвестор»</t>
  </si>
  <si>
    <t>Красавина Е.В. «Дети и деньги»</t>
  </si>
  <si>
    <t>Липсиц И.В. «Удивительные приключения в стране экономика»</t>
  </si>
  <si>
    <t>Палевно Е., Боровик А. «Льготы, пособия, субсидии, компенсации»</t>
  </si>
  <si>
    <t>Моисеева А. «Купить квартиру выгодно»</t>
  </si>
  <si>
    <t>Павленко В.В. «Защита прав потребителей в  сфере торговли и услуг»</t>
  </si>
  <si>
    <t>Парабеллум А.А. «Как заработать на кризисе»</t>
  </si>
  <si>
    <t>Петров К.Н. «Куда вложить деньги для чайников»</t>
  </si>
  <si>
    <t>Робин В. «Кошелек или жизнь?»</t>
  </si>
  <si>
    <t>Саблин М.Т. «Покупка квартиры в России»</t>
  </si>
  <si>
    <t>Семенистая Т. « Все о недвижимости»</t>
  </si>
  <si>
    <t>Свиридова С. «Справочник экономного россиянина. Как сэкономить в кризис»</t>
  </si>
  <si>
    <t>Егорова М.В. «Я управляю своими финансами»</t>
  </si>
  <si>
    <t>Распоряжение №220 от 03.11.2016</t>
  </si>
  <si>
    <t>03.11.2016</t>
  </si>
  <si>
    <t>Распоряжение №221 от 03.11.2016</t>
  </si>
  <si>
    <t>Распоряжение №223 от 09.11.2016</t>
  </si>
  <si>
    <t>распоряжение №230 от 18.11.2016</t>
  </si>
  <si>
    <t>здание Белощельского сельского клуба</t>
  </si>
  <si>
    <t>Распоряжение №231 от 18.11.2016</t>
  </si>
  <si>
    <t>Архангельская область, Лешуконский район, деревня Белощелье, дом 84</t>
  </si>
  <si>
    <t>29:10:030401:6</t>
  </si>
  <si>
    <t>29:10:060201:87</t>
  </si>
  <si>
    <t>земельный участок (скважина) Кеслома, соор 1</t>
  </si>
  <si>
    <t>Архангельская область, Лешуконский район, д.Кеслома, сооружение 1</t>
  </si>
  <si>
    <t>29:10:060201:93</t>
  </si>
  <si>
    <t>не определена</t>
  </si>
  <si>
    <t>Решение Малого Совета Лешуконского районного Совета народных депутатов от 16.06.1992 № 29, №29-29/015-29/015/011/2016-42/1 от 11.11.2016</t>
  </si>
  <si>
    <t>16.06.1992, 11.11.2016</t>
  </si>
  <si>
    <t>Архангельская область, Лешуконский район, село Лешуконское, ул. Красных Партизан, 10а</t>
  </si>
  <si>
    <t>29:10:041005:188</t>
  </si>
  <si>
    <t>Архангельская область, Лешуконский район, сельское поселение "Лешуконское" с.Лешуконское, ул.Первомайская дом 51, корпус 1</t>
  </si>
  <si>
    <t>Гараж, пункт технического обслуживания</t>
  </si>
  <si>
    <t>Постановление  № 249 от  27.12.1995 г., №29-29/015-29/015/011/2016-45/1 от 11.11.2016</t>
  </si>
  <si>
    <t>27.12.1995, 11.11.2016</t>
  </si>
  <si>
    <t>Распоряжение №84 от 29.04.2016 года, №29-29/015-29/015/004/2016-463/1 от 12.09.2016</t>
  </si>
  <si>
    <t>29:10:000000:476</t>
  </si>
  <si>
    <t>распоряжение №242 от 13.12.2016</t>
  </si>
  <si>
    <t>Автомобиль ГАЗ 322121 (ЛСОШ)</t>
  </si>
  <si>
    <t>распоряжение №243 от 13.12.2016</t>
  </si>
  <si>
    <t>Автомобильная дорога (подъезд к д.Резя)</t>
  </si>
  <si>
    <t>29:10:000000:473</t>
  </si>
  <si>
    <t>29:10:000000:9</t>
  </si>
  <si>
    <t>29:10:000000:9 (42352 кв.м.)</t>
  </si>
  <si>
    <t>Земельный участок категория земель: земли промышленности, энергетики, транспорта, связи, радиовещания, телевидения, информатики, земли обеспечения космической деятельности, земли обороны, безопасности и земли специального назначения, разрешенное использование: под объекты транспорта автомобильного</t>
  </si>
  <si>
    <t>ориентир: автодорога - подъезд к д.Резя, адрес ориентира: Архангельская область, Лешуконский район</t>
  </si>
  <si>
    <t>жилой дом (Олема, 13)</t>
  </si>
  <si>
    <t>Договор от 14.11.2016,  №29-29/015-29/015/011/2016-81/2 от 23.11.2016</t>
  </si>
  <si>
    <t>Архангельская область, Лешуконский район, село Олема, дом 13</t>
  </si>
  <si>
    <t>29:10:050401:327</t>
  </si>
  <si>
    <t>29:10:050401:26 (874 кв.м.)</t>
  </si>
  <si>
    <t>22011810 бти</t>
  </si>
  <si>
    <t>земельный участок (Олема, 13)</t>
  </si>
  <si>
    <t>Договор от 14.11.2016,  №29-29/015-29/015/011/2016-82/2 от 23.11.2016</t>
  </si>
  <si>
    <t>распоряжение №253 от 27.12.2016</t>
  </si>
  <si>
    <t>распоряжение №262 от 29.12.2016</t>
  </si>
  <si>
    <t>Земельный участок (АЗС)</t>
  </si>
  <si>
    <t>№29-29/015-29/015/011/2016-153/1 от 27.12.2016</t>
  </si>
  <si>
    <t>Архангельская область, Лешуконский район, село Лешуконское, ул.Конецгорская</t>
  </si>
  <si>
    <t>29:10:041001:431</t>
  </si>
  <si>
    <t>Земельный участок (Военкомат)</t>
  </si>
  <si>
    <t>29:10:041005:16</t>
  </si>
  <si>
    <t>Архангельская область, Лешуконский район, село Лешуконское, ул.Набережная, дом 1</t>
  </si>
  <si>
    <t>№29-29/015-29/015/011/2016-152/1 от 27.12.2016</t>
  </si>
  <si>
    <t>распоряжение №5 от 16.01.13</t>
  </si>
  <si>
    <t>Лодка моторная HUNTER290P</t>
  </si>
  <si>
    <t>Заземление ЗПП-15Ь со штангой код:02995</t>
  </si>
  <si>
    <t>Фильтро-вентиляционный агрегат ФВА-49</t>
  </si>
  <si>
    <t>Муниципальное бюджетное общеобразовательное учреждение "Вожгорская средняя общеобразовательная школа"</t>
  </si>
  <si>
    <t>Земельный участок  (Кот Аэр)</t>
  </si>
  <si>
    <t>№29:10:041201:138-29/015/2017-1 от 23.01.2017</t>
  </si>
  <si>
    <t>29:10:041201:138</t>
  </si>
  <si>
    <t>Электролиния Аэропорт - Лесная 47</t>
  </si>
  <si>
    <t>16.06.1992, 14.02.2017</t>
  </si>
  <si>
    <t>29:10:000000:499</t>
  </si>
  <si>
    <t xml:space="preserve">164670 Архангельская область, Лешуконский район, с.Лешуконское, </t>
  </si>
  <si>
    <t>Земельный участок (Кот Спорт)</t>
  </si>
  <si>
    <t>№29-29/015-29/015/004/2016-255/1 от 05.05.2016</t>
  </si>
  <si>
    <t xml:space="preserve">Архангельская область, Лешуконский район, село Лешуконское, переулок Спортивный, дом 14 </t>
  </si>
  <si>
    <t>29:10:041011:350</t>
  </si>
  <si>
    <t>Распоряжение № 376 от 24.12.2010, акт рабочей комиссии от 15.12.2009 г., №29:10:000000:500-29/015/2017-1 от 30.03.2017</t>
  </si>
  <si>
    <t>15.12.2009, 30.03.2017</t>
  </si>
  <si>
    <t>Архангельская область, Лешуконский район, село Лешуконское, Аэропорт-Юбилейный</t>
  </si>
  <si>
    <t>29:10:000000:500</t>
  </si>
  <si>
    <t>отсутствуют данные</t>
  </si>
  <si>
    <t>Распоряжение № 109 от 17.04.2013, №29:10:041001:428-29/015/2017-3 от 28.02.2017</t>
  </si>
  <si>
    <t>17.04.2013, 28.02.2017</t>
  </si>
  <si>
    <t>29:10:041001:428</t>
  </si>
  <si>
    <t>Административное здание</t>
  </si>
  <si>
    <t>Постановление №141 от 20.04.2017, №29-29/015-29/015/011/2016-41/1 от 11.11.2016</t>
  </si>
  <si>
    <t>Архангельская область, Лешуконский район, село Лешуконское, улица Новоселова, дом 1</t>
  </si>
  <si>
    <t>29:10:041004:120</t>
  </si>
  <si>
    <t>здание Шегмасского сельского клуба</t>
  </si>
  <si>
    <t>Постановление №129 от 13 апреля 2017 года</t>
  </si>
  <si>
    <t>Архангельская область, Лешуконский район, д.Шегмас, дом 19</t>
  </si>
  <si>
    <t xml:space="preserve">Автомобильная дорога Лешуконское-Мезень (до д.Жердь) км2+100-км 5+918 </t>
  </si>
  <si>
    <t>Постановление №167 от 15 мая 2017 года, №29:10:000000:497-29/015/2017-5 от 11.05.2017</t>
  </si>
  <si>
    <t>29:10:000000:497</t>
  </si>
  <si>
    <t>Постановление №167 от 15 мая 2017 года, №29:10:000000:491-29/015/2017-2 от 11.05.2017</t>
  </si>
  <si>
    <t>36917+/-336</t>
  </si>
  <si>
    <t>29:10:000000:491</t>
  </si>
  <si>
    <t>Земельный участок (Смоленец)</t>
  </si>
  <si>
    <t>Постановление №167 от 15 мая 2017 года, №29:10:040501:15-29/015/2017-2 от 11.05.2017</t>
  </si>
  <si>
    <t>Архангельская область, Лешуконский район, д.Смоленец, а/д Лешуконское-Мезень (до д.Жердь)</t>
  </si>
  <si>
    <t>9329+/-32</t>
  </si>
  <si>
    <t>29:10:040501:15</t>
  </si>
  <si>
    <t>Постановление №172 от 17.05.2017</t>
  </si>
  <si>
    <t>448,8/1</t>
  </si>
  <si>
    <t>Постановление №184 от 24.05.2017</t>
  </si>
  <si>
    <t>Постановление №186 от 25.05.2017 года, К №051374 от 08.02.2016</t>
  </si>
  <si>
    <t>Автомобильная дорога с.Вожгора-д.Шегмас</t>
  </si>
  <si>
    <t>29:10:000000:467</t>
  </si>
  <si>
    <t>Постановление №186 от 25.05.2017 года, К №051403 от 08.02.2016</t>
  </si>
  <si>
    <t>29:10:000000:470</t>
  </si>
  <si>
    <t>КП №2900/201/15-296527 от 28.12.2015, ТП от 14.12.2015</t>
  </si>
  <si>
    <t>КП №2900/201/15-296880 от 29.12.2015, ТП от 14.12.2016</t>
  </si>
  <si>
    <t>22010220 бти</t>
  </si>
  <si>
    <t>Постановление №213 от 06.06.2017, №29:10:041001:294-29/015/2017-2 от 30.05.2017</t>
  </si>
  <si>
    <t>Архангельская область, Лешуконский район, село Лешуконское, улица Конецгорская, дом 54</t>
  </si>
  <si>
    <t>29:10:041001:294</t>
  </si>
  <si>
    <t>постановление №216 от 06.06.2017</t>
  </si>
  <si>
    <t>квартира №16</t>
  </si>
  <si>
    <t>инв №22010120</t>
  </si>
  <si>
    <t>Постановление №236 от 15.06.2017, №29:10:041012:277-29/015/2017-2 от 08.06.2017</t>
  </si>
  <si>
    <t>Архангельская область, Лешуконский район, село Лешуконское, улица Садовая, дом 21Б</t>
  </si>
  <si>
    <t>29:10:041012:277</t>
  </si>
  <si>
    <t>постановление №251 от 22.06.2017</t>
  </si>
  <si>
    <t>Постановление №253 от 23.06.2017</t>
  </si>
  <si>
    <t>ТП от 13.01.2017</t>
  </si>
  <si>
    <t>Постановление №281 от 21.06.2017, №29:10:041015:303-29/015/2017 от 14.07.2017</t>
  </si>
  <si>
    <t>Архангельская область, Лешуконский район, село Лешуконское, улица Лесная, дом 23</t>
  </si>
  <si>
    <t>29:10:041015:303</t>
  </si>
  <si>
    <t>постановление №284 от 21.07.2017</t>
  </si>
  <si>
    <t>Постановление №317 от 10.08.2017, №29:10:041015:305-29/015/2017 от 01.08.2017</t>
  </si>
  <si>
    <t>29:10:041015:305</t>
  </si>
  <si>
    <t>постановление №320 от 10.08.2017</t>
  </si>
  <si>
    <t>26.09.2016</t>
  </si>
  <si>
    <t>Распоряжение №118 от 30.03.2012</t>
  </si>
  <si>
    <t>Постановление  № 190 от, 27.10.1994 г, акт от 29.12.1994, Постановление главы МО "Лешуконский район" № 183 от 08.11.2005 г, акт от 31.10.2005</t>
  </si>
  <si>
    <t>Распоряжение №135 от 09.04.2012 года</t>
  </si>
  <si>
    <t>164670, Архангельская область, Лешуконский район, с.Лешуконское, пер.Спортивный, 14</t>
  </si>
  <si>
    <t>УАЗ-3962, грузопассажирскй а/м 1998 г.в.</t>
  </si>
  <si>
    <t>Котел стальной водогрейный для теплоснабжения зданий КВр-0,63К (КД) №2876</t>
  </si>
  <si>
    <t>Котел стальной водогрейный для теплоснабжения зданий КВр-0,63К (КД) №2849</t>
  </si>
  <si>
    <t>Постановление №375 от 14.09.2017 года</t>
  </si>
  <si>
    <t>Здание (нежилое здание, здание детского сада "Ручеек"</t>
  </si>
  <si>
    <t>Инв.номер 22011871, кад.номер 29:10:030301:565</t>
  </si>
  <si>
    <t>Архангельская область, Лешуконский район, село Ценогора, дом 13</t>
  </si>
  <si>
    <t>29:10:030301:565</t>
  </si>
  <si>
    <t>29:10:030301:287</t>
  </si>
  <si>
    <t>ТП от 15.09.2009</t>
  </si>
  <si>
    <t>Постановление №378 от 15.09.2017, №29:10:041009:190-29/015/2017-2 от 13.09.2017</t>
  </si>
  <si>
    <t>Архангельская область, Лешуконский район, село Лешуконское, улица Бобрецова, дом 22</t>
  </si>
  <si>
    <t>29:10:041009:190</t>
  </si>
  <si>
    <t>постановление №379 от 15.09.2017</t>
  </si>
  <si>
    <t>Постановление №402 от 29.09.2017, №29:10:041009:320-29/015/2017-2 от 21.09.2017</t>
  </si>
  <si>
    <t>Архангельская область, Лешуконский район, село Лешуконское, улица Новоселова, дом 15</t>
  </si>
  <si>
    <t>29:10:041009:320</t>
  </si>
  <si>
    <t>Служебная (</t>
  </si>
  <si>
    <t>постановление №403 от 29.09.2017</t>
  </si>
  <si>
    <t>Распоряжение №232 от 21.11.2016,  № 29-29/015-29/015/011/2016-44/1  от 11.11.2016</t>
  </si>
  <si>
    <t>Постановление №525 от 16.12.2016, №29:10:000000:473-29/015/2017-2 от 23.05.2017</t>
  </si>
  <si>
    <t>Постановление №525 от 16.12.2016, №29:10:000000:9-29/015/2017-2 от 23.05.2017</t>
  </si>
  <si>
    <t xml:space="preserve">Решение Малого Совета Лешуконского районного Совета народных депутатов Постановление №378 от 15.09.2017 года, № 29:10:030301:565-29/015/2017-2  от 26.10.2017 </t>
  </si>
  <si>
    <t>Решение Малого Совета Лешуконского районного Совета народных депутатов от 16.06.1992 № 29, распоряжение № 363 от 30.12.2014, № 29:10:030401:194-29/015/2017-1  от 26.10.2017</t>
  </si>
  <si>
    <t xml:space="preserve">Решение Малого Совета Лешуконского районного Совета народных депутатов от 16.06.1992 №29, Распоряжение №204 от 17.10.2016 года, № 29:10:060601:253-29/015/2017-1  от 26.10.2017 </t>
  </si>
  <si>
    <t>Дизель-генераторная установка OLYMPIAN GE-110</t>
  </si>
  <si>
    <t>Постановление №436 от 26.10.2017</t>
  </si>
  <si>
    <t>26.10.2017</t>
  </si>
  <si>
    <t>Постановление №475 от 14.11.17</t>
  </si>
  <si>
    <t>Здание пристройки (ЛРКЦ)</t>
  </si>
  <si>
    <t>Постановление №492 от 27.11.2017, №29:10:041005:100-29/015/2017-1 от 26.10.17</t>
  </si>
  <si>
    <t>Архангельская область, Лешуконский район, село Лешуконское, улица Красных Партизан, дом 10</t>
  </si>
  <si>
    <t>22011524, 29:10:041005:100</t>
  </si>
  <si>
    <t>29:10:041005:100</t>
  </si>
  <si>
    <t>29:10:041005:2, 2688 квм</t>
  </si>
  <si>
    <t>Постановление №500 от 30.11.2017</t>
  </si>
  <si>
    <t>Архангельская область, Лешуконский район, село Лешуконское, улица Красных Партизан, дом 11</t>
  </si>
  <si>
    <t>29:10:041005:3, 825 квм</t>
  </si>
  <si>
    <t>Постановление №501 от 30.11.2017</t>
  </si>
  <si>
    <t>Световозвращающие браслеты</t>
  </si>
  <si>
    <t xml:space="preserve">Постановление №507 от 04.12.17 </t>
  </si>
  <si>
    <t>04.12.2017</t>
  </si>
  <si>
    <t>Световозвращающие жилеты</t>
  </si>
  <si>
    <t>Земельный участок (Теплотр Сад 10)</t>
  </si>
  <si>
    <t>№29:10:000000:504-29/015/2017-1 от 01.12.2017</t>
  </si>
  <si>
    <t>Постановление №513 от 06.12.2017, 29:10:041010:276-29/015/2017-2 от 21.11.2017</t>
  </si>
  <si>
    <t>Архангельская область, Лешуконский район, село Лешуконское, улица Октябрьская, дом 39</t>
  </si>
  <si>
    <t>29:10:041010:276</t>
  </si>
  <si>
    <t>Постановление №513 от 06.12.2017, 29:10:041016:197-29/015/2017-2 от 27.11.2018</t>
  </si>
  <si>
    <t>Архангельская область, Лешуконский район, село Лешуконское, пер. Первый, дом 15</t>
  </si>
  <si>
    <t>29:10:041016:197</t>
  </si>
  <si>
    <t>Постановление №514 от 06.12.2017</t>
  </si>
  <si>
    <t>Решение Малого Совета Лешуконского районного Совета народных депутатов от 16.06.1992 № 29, №29:10:000000:499-29/015/2017-1 от 14.02.2017, Постановление №533 от 19.12.2017</t>
  </si>
  <si>
    <t>16.06.1992, 19.12.2017</t>
  </si>
  <si>
    <t>29:10:000000:178</t>
  </si>
  <si>
    <t>Распоряжение №201 от 12.10.2016 года, №29-29/015-29/015/011/2016-2/2 от 26.09.2016 года, постановление №533 от 19.12.2017</t>
  </si>
  <si>
    <t>Распоряжение №168 от 05.09.2016, постановление №533 от 19.12.2017</t>
  </si>
  <si>
    <t>Распоряжение №135 от 09.04.2012 года, постановление №533 от 19.12.2017</t>
  </si>
  <si>
    <t>Распоряжение № 130 от 28.07.2009, постановление №533 от 19.12.2017</t>
  </si>
  <si>
    <t>Постановление  № 190 от, 27.10.1994 г, акт от 29.12.1994, Постановление главы МО "Лешуконский район" № 183 от 08.11.2005 г, акт от 31.10.2005, постановление №533 от 19.12.2017</t>
  </si>
  <si>
    <t>Распоряжение №118 от 30.03.2012, постановление №533 от 19.12.2017</t>
  </si>
  <si>
    <t>Постановление №537 от 20.12.2017</t>
  </si>
  <si>
    <t>Нежилое здание (баня)</t>
  </si>
  <si>
    <t>209, 29:10:000000:206</t>
  </si>
  <si>
    <t>Постановление №547 от 25.12.2017, №29:10:000000:206-29/015/2017-6 от 21.12.2017</t>
  </si>
  <si>
    <t>Постановление №551 25.12.2017</t>
  </si>
  <si>
    <t>Средство активной защиты информации "Соната-Р3.1"</t>
  </si>
  <si>
    <t>Постановление №563 от 26.12.2017</t>
  </si>
  <si>
    <t>Постановление главы администрации Лешуконского района № 148 от 18.07.1994 г, акт от 26.08.1994, св-во 29 АК № 15812 от 26.10.2007, запись 29-29-15/001/2007-494 от 26.10.2007 (дооценка пост №564 от 26.12.2017)</t>
  </si>
  <si>
    <t>Решение Малого Совета Лешуконского районного Совета народных депутатов от 16.06.1992 № 29, св-во 29 АК № 158799 от 26.10.2007, св-во  29-АК № 580183 от 24.02.2011 запись 29-29-15/001/2007-499 от 26.10.2007  дооценка пост №564 от 26.12.2017</t>
  </si>
  <si>
    <t>29:10:011501:5</t>
  </si>
  <si>
    <t>Свидетельство 29-АК № 580365 от 15.03.2011 распоряжение № 363 от 30.12.2014</t>
  </si>
  <si>
    <t>29:10:041014:100</t>
  </si>
  <si>
    <t>Постановление №2 от 09.01.2018, 29:10:041014:100-29/015/2017-2 от 27.12.2017</t>
  </si>
  <si>
    <t>Архангельская область, Лешуконский район, село Лешуконское, улица Молодежная, дом 1А</t>
  </si>
  <si>
    <t>жилой дом</t>
  </si>
  <si>
    <t>29:10:041001:150</t>
  </si>
  <si>
    <t>Постановление №2 от 09.01.2018, 29:10:041001:150-29/015/2017-2 от 26.12.2017</t>
  </si>
  <si>
    <t>Архангельская область, Лешуконский район, село Лешуконское, улица Южная, дом 10</t>
  </si>
  <si>
    <t>Постановление №3 от 09.01.2018</t>
  </si>
  <si>
    <t>Дюралайт светодиодный 32LED, 100м.</t>
  </si>
  <si>
    <t>Постановление №68 от 07.02.2018</t>
  </si>
  <si>
    <t>Шнур для дюрадайта (до 20 м)</t>
  </si>
  <si>
    <t>Светодиодная гирлянда бахрома Уличная, 6*0,6 м, хол.бел.</t>
  </si>
  <si>
    <t>Уличная светодиодная гирлянда 40м. Хол. Бел.</t>
  </si>
  <si>
    <t>Гирлянда Бел Лайт хол. Бел.</t>
  </si>
  <si>
    <t>Светодиодна гирлянда уличная 8 м. 80LED , бел</t>
  </si>
  <si>
    <t>Светодиодна гирлянда уличная 10 м. 100LED , бел</t>
  </si>
  <si>
    <t>Светильники светодиодные DIO 55STRE(T)</t>
  </si>
  <si>
    <t>Постановление №69 от 07.02.2018</t>
  </si>
  <si>
    <t>Постановление №71 от 07.02.2018</t>
  </si>
  <si>
    <t>Постановление №70 от 07.02.2018, Постановление №71 от 07.02.2018</t>
  </si>
  <si>
    <t>Постановление №71 от 07.02.2018, Постановление №71 от 07.02.2018</t>
  </si>
  <si>
    <t>29:10:041007:82</t>
  </si>
  <si>
    <t>Постановление №112 от 02.03.2018, №29:10:041007:82-29/015/2018-2 от 27.02.2018</t>
  </si>
  <si>
    <t>Архангельская область, Лешуконский район, село Лешуконское, улица Комсомольская, дом 5</t>
  </si>
  <si>
    <t>Постановление №115 от 02.03.2018</t>
  </si>
  <si>
    <t>Постановление №117 от 02.03.2018</t>
  </si>
  <si>
    <t>29:10:041015:302</t>
  </si>
  <si>
    <t>Постановление №126 от 14.03.2018, №29:10:041015:302-29/015/2018-3 от 07.03.2018</t>
  </si>
  <si>
    <t>Постановление №129 от 14.03.2018</t>
  </si>
  <si>
    <t>Постановление №148 от 26.03.2018</t>
  </si>
  <si>
    <t>Решение Малого Совета Лешуконского районного Совета народных депутатов от 16.06.1992 № 29, №29:10:000000:499-29/015/2017-1 от 14.02.2017, Постановление №148 от 26.03.2018</t>
  </si>
  <si>
    <t>16.06.1992, 26.03.2018</t>
  </si>
  <si>
    <t>29:10:041013:6</t>
  </si>
  <si>
    <t>29:10:000000:452</t>
  </si>
  <si>
    <t>Постановление №164 от 04.04.2018,  №29:10:041016:155-29/015/2018-3 от 30.03.2018</t>
  </si>
  <si>
    <t>29:10:041016:155</t>
  </si>
  <si>
    <t>Архангельская область, Лешуконский район, село Лешуконское, улица Комсомольская, дом 18</t>
  </si>
  <si>
    <t>Постановление №165 от 04.04.2018</t>
  </si>
  <si>
    <t>Земельный участок (Новоселова 1)</t>
  </si>
  <si>
    <t>29:10:041004:295</t>
  </si>
  <si>
    <t>№29:10:041004:295-29/015/2018-1 от 13.03.2018</t>
  </si>
  <si>
    <t>Сканер Fujitsu Siemens fi-6130Z</t>
  </si>
  <si>
    <t>МФУ Kyocera FS-1020MFP</t>
  </si>
  <si>
    <t>Лазерный принтер Kyosera FS-1040</t>
  </si>
  <si>
    <t>Сканер Canon Lide 120</t>
  </si>
  <si>
    <t>Сканер Canon DR-C130</t>
  </si>
  <si>
    <t>Постановление №177 от 10.04.2018</t>
  </si>
  <si>
    <t>Библиотечный фонд (по списку согласно постановлению)</t>
  </si>
  <si>
    <t>Постановление №182 от 12.04.2018</t>
  </si>
  <si>
    <t>Постановление №196 от 17.04.2018</t>
  </si>
  <si>
    <t>УАЗ-220695-04</t>
  </si>
  <si>
    <t>постановление №199 от 23.04.2018</t>
  </si>
  <si>
    <t>постановление №200 от 23.04.2018</t>
  </si>
  <si>
    <t>29:10:041011:351</t>
  </si>
  <si>
    <t>Постановление №222 от 07.05.2018, запись регистрации №29:10:041011:351-29/015/2018-1 от 10.04.2018</t>
  </si>
  <si>
    <t>164670 Архангельская область, Лешуконский район, село Лешуконское</t>
  </si>
  <si>
    <t>29:10:000000:475</t>
  </si>
  <si>
    <t>Постановление №222 от 07.05.2018, запись регистрации №29:10:000000:475-29/015/2018-1 от 10.04.2018</t>
  </si>
  <si>
    <t>29:10:041012:261</t>
  </si>
  <si>
    <t>Постановление №258 от 28.05.2018, №29:10:041012:261-29/015/2018-2 от 18.05.2018</t>
  </si>
  <si>
    <t>Архангельская область, Лешуконский район, село Лешуконское, улица Водников, дом 21А</t>
  </si>
  <si>
    <t>УАЗ-220692</t>
  </si>
  <si>
    <t>постановление №273 от 01.06.2018</t>
  </si>
  <si>
    <t>ГАЗ-31105</t>
  </si>
  <si>
    <t>нежилое помещение №1</t>
  </si>
  <si>
    <t>29:10:041001:452</t>
  </si>
  <si>
    <t>нежилое помещение №2</t>
  </si>
  <si>
    <t>нежилое помещение №3</t>
  </si>
  <si>
    <t>нежилое помещение №4</t>
  </si>
  <si>
    <t>нежилое помещение №5</t>
  </si>
  <si>
    <t>нежилое помещение №6</t>
  </si>
  <si>
    <t>29:10:041001:453</t>
  </si>
  <si>
    <t>29:10:041001:454</t>
  </si>
  <si>
    <t>29:10:041001:455</t>
  </si>
  <si>
    <t>29:10:041001:456</t>
  </si>
  <si>
    <t>29:10:041001:451</t>
  </si>
  <si>
    <t>Постановлениеи №314 от 22.06.2018, №29:10:041001:452-29/015/2018-1 от 22.05.2018</t>
  </si>
  <si>
    <t>Постановлениеи №314 от 22.06.2018, №29:10:041001:454-29/015/2018-1 от 22.05.2018</t>
  </si>
  <si>
    <t>Постановлениеи №314 от 22.06.2018, №29:10:041001:453-29/015/2018-1 от 22.05.2018</t>
  </si>
  <si>
    <t>Постановлениеи №314 от 22.06.2018, №29:10:041001:456-29/015/2018-1 от 22.05.2018</t>
  </si>
  <si>
    <t>Постановлениеи №314 от 22.06.2018, №29:10:041001:455-29/015/2018-1 от 22.05.2018</t>
  </si>
  <si>
    <t>Постановлениеи №314 от 22.06.2018, №29:10:041001:451-29/015/2018-1 от 22.05.2018</t>
  </si>
  <si>
    <t>164670 Архангельская область, Лешуконский район, село Лешуконское, улица Конецгорская, дом 31 Б</t>
  </si>
  <si>
    <t>Постановление №315 от 22.06.2018</t>
  </si>
  <si>
    <t>Постановление №261 от 28.05.2018</t>
  </si>
  <si>
    <t>29:10:050201:60</t>
  </si>
  <si>
    <t>Постановление №328 от 12.07.2018, 29:10:050201:60-29/011/2018-1 от 21.09.2018</t>
  </si>
  <si>
    <t>164679 Архангельская область, Лешуконский район, МО "Олемское", дер. Усть-Чуласа, дом 49</t>
  </si>
  <si>
    <t>29:10:050201:15</t>
  </si>
  <si>
    <t>квартира №18</t>
  </si>
  <si>
    <t>29:10:041015:262</t>
  </si>
  <si>
    <t>Постановление №373 от 17.08.2018, 29:10:041015:262-29/007/2018-2 от 08.08.2018</t>
  </si>
  <si>
    <t>Узел учета тепловой энергии ТСК7-ВСТ50</t>
  </si>
  <si>
    <t>Постановление №419 от 14.09.2018</t>
  </si>
  <si>
    <t>Нежилое здание (библиотека)</t>
  </si>
  <si>
    <t>Постановление №420 от 14.09.2018</t>
  </si>
  <si>
    <t>164679 Архангельская область, Лешуконский район, МО "Олемское", дер. Усть-Чуласа, дом 27</t>
  </si>
  <si>
    <t>Полстановление №421 от 14.09.2018</t>
  </si>
  <si>
    <t>Постановление №421 от 14.09.2018</t>
  </si>
  <si>
    <t>Постановление №423 от 14.09.2018</t>
  </si>
  <si>
    <t>Аккумулятор Bars Silver</t>
  </si>
  <si>
    <t>Постановление №442 от 20.09.2018</t>
  </si>
  <si>
    <t>29:10:050201:10</t>
  </si>
  <si>
    <t>29:10:041001:568</t>
  </si>
  <si>
    <t>Постановление №99 от 17.04.1997, акт от 01.03.1997, 29:10:041001:568-29/011/2018-1 от 22.09.2018</t>
  </si>
  <si>
    <t>Постановление №441 от 20.09.2018</t>
  </si>
  <si>
    <t>Постановление №317 от 26.06.2018</t>
  </si>
  <si>
    <t>164670 Архангельская область, Лешуконский район, с.Лешуконское, ул. Новоселова, 22г</t>
  </si>
  <si>
    <t>29:10:000000:206</t>
  </si>
  <si>
    <t>Насос К100-80-160  больн городок</t>
  </si>
  <si>
    <t>Котел Братск РТП</t>
  </si>
  <si>
    <t>Насос К100-65-200 РТП</t>
  </si>
  <si>
    <t>Таль электрическая, котельная РТП</t>
  </si>
  <si>
    <t>Котел Братск ЦРБ</t>
  </si>
  <si>
    <t>Котел стальной водогрейный для теплоснабжения зданий КВр-0,63К (КД) №2876 ЦРБ</t>
  </si>
  <si>
    <t>Дымосос ДН- 9 МСК</t>
  </si>
  <si>
    <t>Блок решетка КТ-248 РТП</t>
  </si>
  <si>
    <t>Котел КВм-2,33-95 МСК</t>
  </si>
  <si>
    <t>Шкаф топочный МСК</t>
  </si>
  <si>
    <t>Гаражный бокс</t>
  </si>
  <si>
    <t>29:10:041004:261</t>
  </si>
  <si>
    <t>Постановление №492 от 25.10.2018 запись регистрации №29:10:041004:261-29/013/2018-3 от 10.10.2018</t>
  </si>
  <si>
    <t>164670 Архангельская область, Лешуконский район, село Лешуконское, ул. Полевая, производственная база АОСП "Лешуконское"</t>
  </si>
  <si>
    <t>Сканер Bear Paw 1200CU Plus II</t>
  </si>
  <si>
    <t>Телефон беспроводной Panasonik KX-TG1611RUN</t>
  </si>
  <si>
    <t>МФУ лазерный HP Laser Jet Pro MFP M132nw</t>
  </si>
  <si>
    <t>Стеллаж "Модерн"</t>
  </si>
  <si>
    <t>Оборудование архивного переплета</t>
  </si>
  <si>
    <t>Сканер MUST PageExpres A3 USB 1200Pro</t>
  </si>
  <si>
    <t>Шкаф для документов</t>
  </si>
  <si>
    <t>Стол</t>
  </si>
  <si>
    <t>Лазерное МФУ</t>
  </si>
  <si>
    <t>Постановление №559 от 19.11.2018</t>
  </si>
  <si>
    <t>постановление №629 от 19.12.2018</t>
  </si>
  <si>
    <t>Постановление №628 от 19.12.2018</t>
  </si>
  <si>
    <t>Договор аренды № 32 от 04.04.2008</t>
  </si>
  <si>
    <t xml:space="preserve"> У-Вашка</t>
  </si>
  <si>
    <t>Постановление главы МО "Лешуконский район" № 193 от 08.11.2005</t>
  </si>
  <si>
    <t>Прочее движимое имущество (оборудование) для котельной РТП</t>
  </si>
  <si>
    <t xml:space="preserve">Договор аренды № 111 от 01.11.2010, № 112 от 01.11.2010, </t>
  </si>
  <si>
    <t>КЦСО б/п №3 от 09.01.13</t>
  </si>
  <si>
    <t>Решение Малого Совета Лешуконского районного Совета народных депутатов от 16.06.1992 № 29, распоряжение №173 от 06.10.2009</t>
  </si>
  <si>
    <t xml:space="preserve">Архангельская область, Лешуконский район, сельское поселение "Лешуконское", село Лешуконское, улица Конецгорская, дом 46а. </t>
  </si>
  <si>
    <t>Архангельская область, Лешуконский район, с.Лешуконское, ул.Конецгорская  д.46А</t>
  </si>
  <si>
    <t>Земельный участок (Окт,26)</t>
  </si>
  <si>
    <t>29:10:041009:360</t>
  </si>
  <si>
    <t>№29:10:041009:360-29/013/2018-3 от 19.12.2018</t>
  </si>
  <si>
    <t>Архангельская область, Лешуконский район, село Лешуконское, л. Октябрьская, около дома 26</t>
  </si>
  <si>
    <t>Земельный участок (Ущ, 10)</t>
  </si>
  <si>
    <t>29:10:041013:224</t>
  </si>
  <si>
    <t>№29:10:041013:224-29/013/2019-1 от 29.01.2019</t>
  </si>
  <si>
    <t>Архангельская область, Лешуконский район, село Лешуконское, ул.Ущельская, дом 10</t>
  </si>
  <si>
    <t>Сканер Canon LIDE120</t>
  </si>
  <si>
    <t>Постановление №52 от 05.02.2019</t>
  </si>
  <si>
    <t>Постановление №53 от 05.02.2019</t>
  </si>
  <si>
    <t>Потановление №53 от 05.02.2019</t>
  </si>
  <si>
    <t>Земельный участок (кот МСК)</t>
  </si>
  <si>
    <t>29:10:041009:477</t>
  </si>
  <si>
    <t>Земельный участок (кот РТП)</t>
  </si>
  <si>
    <t>29:10:041001:571</t>
  </si>
  <si>
    <t>Земельный участок (интернат)</t>
  </si>
  <si>
    <t>Архангельская область, Лешуконский район, село Лешуконское, ул.Победы, 18б</t>
  </si>
  <si>
    <t>№29:10:041009:477-29/013/2019-1 от 28.01.2019, Постановление от 06.02.19 №54</t>
  </si>
  <si>
    <t>№29:10:041008:146-29/013/2019-1 от 29.01.2019 Постановление от 06.02.19 №54</t>
  </si>
  <si>
    <t>Постановление от 06.02.2019 №55</t>
  </si>
  <si>
    <t>Постановление от 07.02.2019 №61</t>
  </si>
  <si>
    <t>Постановление №60 от 07.02.2019</t>
  </si>
  <si>
    <t>Здание начальной школы</t>
  </si>
  <si>
    <t>Постановление №105 от 06 марта 2019 года</t>
  </si>
  <si>
    <t>Архангельская область, Лешуконский район, деревня Белощелье, дом 107</t>
  </si>
  <si>
    <t>29:10:030401:133</t>
  </si>
  <si>
    <t>29:10:041008:146</t>
  </si>
  <si>
    <t>29:10:050201:60,             29-29-15/002/2010-002</t>
  </si>
  <si>
    <t>29:10:050101:175,                   29-29-15/001/2009-297</t>
  </si>
  <si>
    <t>Договор аренды №32 от 26.04.18</t>
  </si>
  <si>
    <t>Артезианская скважина (у гаража), башня Рожновского, водопроводные сети, 1618 м</t>
  </si>
  <si>
    <t>Артезианская скважина, Водонапорная деревянная башня , емкость, 5 куб.м., водоразборная колонка , Водопроводные сети, 350 м</t>
  </si>
  <si>
    <t xml:space="preserve">Артезианская скважина, Водонапорная деревянная башня, емкость 2 куб.м., </t>
  </si>
  <si>
    <t>Лешуконский район, п.Зубово, ул. Молодежная, д.21</t>
  </si>
  <si>
    <t>Кабель КГ 1Х95</t>
  </si>
  <si>
    <t>Кабель СИП-2 3*25+54,6</t>
  </si>
  <si>
    <t>Кронштейн анкерный CS 10.3</t>
  </si>
  <si>
    <t>Зажим анкерный клиновой PA1500 EKF &lt;pa-1500&gt;</t>
  </si>
  <si>
    <t>Крепежная металлическая лента F207</t>
  </si>
  <si>
    <t>Стяжной хомут Е 778</t>
  </si>
  <si>
    <t>Комплект промежуточной подвески ES 1500</t>
  </si>
  <si>
    <t>Ответвительный зажим P21</t>
  </si>
  <si>
    <t>Ответвительный зажим P71</t>
  </si>
  <si>
    <t>Кабель АВБШВ 4* 25</t>
  </si>
  <si>
    <t>ПВС 3*1,5 белый. Провод</t>
  </si>
  <si>
    <t>ESB-24-40 Модульный контактор 24А, 4НО, кат.220В AC/DC (ABB) &lt;GHE3291102R0006&gt;</t>
  </si>
  <si>
    <t>DS204 AC C25 30mA 6kA Диф. авт. 4P (ABB) &lt;2CSR254001R1254&gt;</t>
  </si>
  <si>
    <t>S201 C16 1P 16А 6kA Автоматический выключатель (ABB) &lt;2CDS251001R0164&gt;</t>
  </si>
  <si>
    <t>3-фазн. МЕРКУРИЙ 231 АМ-01 (5-60А) din Счетчик</t>
  </si>
  <si>
    <t>T1 Реле освещ. c датчиком 1 диап. &lt;2CSM295563R1341&gt;</t>
  </si>
  <si>
    <t>Муфта 1ПКВ(Н)Тп-4х(16-25) с наконечниками</t>
  </si>
  <si>
    <t>Корпус ЩРн-24з-1 36 УХЛ3 IP31 ИЭК</t>
  </si>
  <si>
    <t>Наконечник JG- 95 медный луженый кабельный ИЭК &lt;UNP40-095-13-12&gt;</t>
  </si>
  <si>
    <t>ПВС 4* 1,5 белый. Провод</t>
  </si>
  <si>
    <t>Труба гофр.ПВХ d 20 с зондом легк.типа(100м/уп) ИЭК &lt;CTG20-20-K41-100I&gt;</t>
  </si>
  <si>
    <t>Держатель с защелкой 20мм ( СF20)  &lt;CTA10D-CF20-K41-100&gt;</t>
  </si>
  <si>
    <t>180 м</t>
  </si>
  <si>
    <t>50 м</t>
  </si>
  <si>
    <t>200 м</t>
  </si>
  <si>
    <t>30 м</t>
  </si>
  <si>
    <t>32 м</t>
  </si>
  <si>
    <t>430 м</t>
  </si>
  <si>
    <t>60 м</t>
  </si>
  <si>
    <t>Постановление №143 от 09.04.2019</t>
  </si>
  <si>
    <t>Летопись жизни и творчества Федора Абрамова: 1920-1983. Книга 1: 1920-1958</t>
  </si>
  <si>
    <t>Летопись жизни и творчества Федора Абрамова: 1920-1983. Книга 1: 1959-1965</t>
  </si>
  <si>
    <t>Постановление №144 от 09.04.2019</t>
  </si>
  <si>
    <t>постановление №196 от 07.05.2019</t>
  </si>
  <si>
    <t>Постановление №212 от 21.05.2019</t>
  </si>
  <si>
    <t>Большая Российская энциклопедия</t>
  </si>
  <si>
    <t>т.24</t>
  </si>
  <si>
    <t>т.25</t>
  </si>
  <si>
    <t>т.26</t>
  </si>
  <si>
    <t>т.30</t>
  </si>
  <si>
    <t>т.31</t>
  </si>
  <si>
    <t>т.32</t>
  </si>
  <si>
    <t>т.33</t>
  </si>
  <si>
    <t>т.34</t>
  </si>
  <si>
    <t>т.35</t>
  </si>
  <si>
    <t>Православная энциклопедия</t>
  </si>
  <si>
    <t>т.40</t>
  </si>
  <si>
    <t>т.41</t>
  </si>
  <si>
    <t>т.42</t>
  </si>
  <si>
    <t>т.43</t>
  </si>
  <si>
    <t>т.44</t>
  </si>
  <si>
    <t>т.45</t>
  </si>
  <si>
    <t>т.46</t>
  </si>
  <si>
    <t>т.47</t>
  </si>
  <si>
    <t>Постановление №220 от 27.05.2019</t>
  </si>
  <si>
    <t>29:10:041009:309</t>
  </si>
  <si>
    <t>Постановление №261 от 18.06.2019, 29:10:041009:309-29/013/2019-2 от 11.06.2019</t>
  </si>
  <si>
    <t>Архангельская область, Лешуконский район, село Лешуконское, улица Новоселова, дом 21</t>
  </si>
  <si>
    <t>Постановление №264 от 18.06.2019</t>
  </si>
  <si>
    <t>Постановление №278 от 26.06.19</t>
  </si>
  <si>
    <t>Архангельская область, Лешуконский район, сельское поселение "Лешуконское" село Лешуконское, улица Первомайская, дом 53</t>
  </si>
  <si>
    <t>Архангельская область, Лешуконский район, сельское поселение "Лешуконское", село Лешуконское  улица Новоселова, дом 30</t>
  </si>
  <si>
    <t>29:10:041011:114</t>
  </si>
  <si>
    <t>Постановление №423 от 13.09.2019, 29:10:041011:114-29/013/2019-4 от 10.09.2019</t>
  </si>
  <si>
    <t>Архангельская область, Лешуконский район, село Лешуконское, улица Спортивный, дом 15</t>
  </si>
  <si>
    <t>Постановление №426 от 13.09.2019</t>
  </si>
  <si>
    <t>29:10:041001:397</t>
  </si>
  <si>
    <t>Постановление №427 от 13.09.2019, 29:10:041001:397-29/013/2019-2 от 02.09.2019</t>
  </si>
  <si>
    <t>Архангельская область, Лешуконский район, село Лешуконское, улица Конецгорская, дом 52</t>
  </si>
  <si>
    <t>Светоотражающие подвески</t>
  </si>
  <si>
    <t>Постановление №449 от 23.09.2019</t>
  </si>
  <si>
    <t>Постановление главы администрации Лешуконского района № 57 от  04.04.2003 г, Распоряжение № 81 от 31.03.2014,29-29/015-29/015/011/2016-43/1 от 11.11.2016</t>
  </si>
  <si>
    <t>Распоряжение №200 от 12.10.2016 года, 29:10:00000:452-29/013/2018-2 от 01.11.2018</t>
  </si>
  <si>
    <t>Архангельская область, Лешуконский муниципальный район, сельское поселение "Койнасское", село Койнас, дом 327</t>
  </si>
  <si>
    <t>Постановление №483 от 02 октября 2019 года</t>
  </si>
  <si>
    <t>Квартира №1</t>
  </si>
  <si>
    <t>29:10:041018:101</t>
  </si>
  <si>
    <t>Постановление №492 от 14.10.2019, №29:10:041018:101-29/011/2019-3 от 30.09.2019</t>
  </si>
  <si>
    <t>Квартира №2</t>
  </si>
  <si>
    <t>29:10:041018:102</t>
  </si>
  <si>
    <t>29:10:041018:106</t>
  </si>
  <si>
    <t>Постановление №492 от 14.10.2019, №29:10:041018:106-29/011/2019-3 от 30.09.2019</t>
  </si>
  <si>
    <t>Квартира №3</t>
  </si>
  <si>
    <t>29:10:041018:103</t>
  </si>
  <si>
    <t>Постановление №492 от 14.10.2019, №29:10:041018:103-29/011/2019-3 от 30.09.2019</t>
  </si>
  <si>
    <t>Квартира №4</t>
  </si>
  <si>
    <t>29:10:041018:104</t>
  </si>
  <si>
    <t>Постановление №492 от 14.10.2019, №29:10:041018:104-29/011/2019-3 от 30.09.2019</t>
  </si>
  <si>
    <t>Постановление №492 от 14.10.2019, №29:10:041018:102-29/011/2019-3 от 30.09.2019</t>
  </si>
  <si>
    <t>Постановление №497 от 14.10.2019</t>
  </si>
  <si>
    <t>Постановление №430 от 13.09.2019</t>
  </si>
  <si>
    <t>Квартира №12</t>
  </si>
  <si>
    <t>29:10:041001:305</t>
  </si>
  <si>
    <t>Постановление №501 от 18.10.2019, №29:10:041001:305-29/011/2019-2 от 03.10.2019</t>
  </si>
  <si>
    <t>Постановление №504 от 18.10.2019</t>
  </si>
  <si>
    <t>Земельный участок (каток)</t>
  </si>
  <si>
    <t>Постановление №519 от 29.10.2019, №29:10:041013:6-29/013/2018-1 от 01.11.2018</t>
  </si>
  <si>
    <t>Архангельская область,Лешуконский район, село Лешуконское, ул. Военный городок,дом 14</t>
  </si>
  <si>
    <t xml:space="preserve"> </t>
  </si>
  <si>
    <t>Постановление №524 от 29.10.2019</t>
  </si>
  <si>
    <t>29:10:041004:229</t>
  </si>
  <si>
    <t>Постановление №533 от 06.11.2019, №29:10:041004:229-29/013/2019-4 от 31.10.2020</t>
  </si>
  <si>
    <t>Постановление №535 от 07.11.2019</t>
  </si>
  <si>
    <t>Земельный участок (теплотр Конецгорка)</t>
  </si>
  <si>
    <t>29:10:000000:630</t>
  </si>
  <si>
    <t>Постановление №614 от 24.12.2019, №29:10:000000:632-29/013/2019-1 от 12.12.2019</t>
  </si>
  <si>
    <t>Архангельская область, Лешуконский район, с.Лешуконское</t>
  </si>
  <si>
    <t>29:10:000000:632</t>
  </si>
  <si>
    <t>постоянное бессрочное</t>
  </si>
  <si>
    <t>Земельный участок (теплотр Лесная,47)</t>
  </si>
  <si>
    <t>29:10:000000:633</t>
  </si>
  <si>
    <t>Постановление №614 от 24.12.2019, №29:10:000000:633-29/013/2019-1 от 23.12.2019</t>
  </si>
  <si>
    <t>Земельный участок (Аэропорт)</t>
  </si>
  <si>
    <t>Постановление №614 от 24.12.2019, №29:10:000000:630-29/013/2019-1 от 23.12.2019</t>
  </si>
  <si>
    <t>Земельный участок (Аэропорт-Юбилейный)</t>
  </si>
  <si>
    <t>29:10:000000:634</t>
  </si>
  <si>
    <t>Постановление №614 от 24.12.2019, №29:10:000000:634-29/013/2019-1 от 23.12.2019</t>
  </si>
  <si>
    <t>Земельный участок (Молодежка)</t>
  </si>
  <si>
    <t>29:10:041011:477</t>
  </si>
  <si>
    <t>Постановление №614 от 24.12.2019, №29:10:041011:477-29/013/2019-1 от 23.12.2019</t>
  </si>
  <si>
    <t>Художественная литература расп №528-рп от 31.12.19</t>
  </si>
  <si>
    <t>Постановление №629 от 31 декабря 2019 года</t>
  </si>
  <si>
    <t>ГАЗ-А66R33 VIN X96A66R33L0887227</t>
  </si>
  <si>
    <t>постановление №630 от 31.12.2019</t>
  </si>
  <si>
    <t>ГАЗ-А66R33 VIN X96A66R33L0887241</t>
  </si>
  <si>
    <t>Комплект имущества (спортивного)</t>
  </si>
  <si>
    <t>Постановление№629 от 31.12.2019 года</t>
  </si>
  <si>
    <t>Постановление №634 от 31.12.2019 года</t>
  </si>
  <si>
    <t>Архангельская область, Лешуконский район, село Лешуконское, ул. Мелоспольская, дом 4 корпус 3</t>
  </si>
  <si>
    <t>Архангельская область, Лешуконский район, село Лешуконское, улица Октябрьская, дом 14</t>
  </si>
  <si>
    <t>29:10:000000:504</t>
  </si>
  <si>
    <t>Архангельская область, Лешуконский муниципальный район, сельское поселение "Ценогорское", село Ценогора, дом 311</t>
  </si>
  <si>
    <t>Постановление №24 от 23.01.2020</t>
  </si>
  <si>
    <t>Постановление №26 от 23.01.2020</t>
  </si>
  <si>
    <t>Автомобильная дорога подъезд к свалке от автодороги "Лешуконское-Ущелье"</t>
  </si>
  <si>
    <t>29:10:041201:249</t>
  </si>
  <si>
    <t>Постановление №31 от 29 января 2020 года, запись регистрации №29:10:041201:249-29/013/2020-1 от 28.01.2020</t>
  </si>
  <si>
    <t>Горизонтальная скамья для выполнения испытания "Сгибание-разгибание рук в упоре о гимнастическую скамью,в упоре о стул"</t>
  </si>
  <si>
    <t>Принтер/сканер/копир МФУ Brother DCP-L2500DR (полномочия по контролю)</t>
  </si>
  <si>
    <t>Кресло (полномочия по контролю)</t>
  </si>
  <si>
    <t>Принтер/сканер/копир МФУ Canon i-SIENSYS MF3010 (адресный реестр)</t>
  </si>
  <si>
    <t>Автоматизированное рабочее место (Компютер)  Ц/А</t>
  </si>
  <si>
    <t>Твердый накопитель SSD2.5 SATA-3 256 Gb Samsung 860 PRO</t>
  </si>
  <si>
    <t xml:space="preserve">Память MM DDR2 2048 MbPC6400 (6 штук) </t>
  </si>
  <si>
    <t>Источник бесперебойного питания (охрана труда)</t>
  </si>
  <si>
    <t>Ксерокс Сanon LaserBase MF5730 (9867A065) (полномочия выезд из РКС)</t>
  </si>
  <si>
    <t>Радиатор масляный 1500 Вт 7 секций Ц/А</t>
  </si>
  <si>
    <t>Обогреватель масляный (РКС)</t>
  </si>
  <si>
    <t>Постановление  №77 от 27.02.2020 года</t>
  </si>
  <si>
    <t>№4 от 31.03.2020</t>
  </si>
  <si>
    <t>№5 от 01.04.2020</t>
  </si>
  <si>
    <t>исп для мун нужд</t>
  </si>
  <si>
    <t>разобрано</t>
  </si>
  <si>
    <t>приватизация</t>
  </si>
  <si>
    <t>Нежилое помещение</t>
  </si>
  <si>
    <t>29:10:041101:443</t>
  </si>
  <si>
    <t>Постановление №139 от 09 апреля 2020 года, запись регистрации №29:10:041101:443-29/013/2020-1 от 08.04.2020</t>
  </si>
  <si>
    <t>Архангельская область, Лешуконский район, сельское поселение "Лешуконское" улица Парковая, дом 1</t>
  </si>
  <si>
    <t>1988, 2020</t>
  </si>
  <si>
    <t>29:10:041101:444</t>
  </si>
  <si>
    <t>Постановление от 09 апреля 2020 года №140</t>
  </si>
  <si>
    <t>Комплект для обучения шахматам</t>
  </si>
  <si>
    <t>Комплект мебели для шахматной зоны (мягкий пуф в колическтве 6 штук, рабочий стол в количестве 3 штуки, стул в количестве 6 штук, шахматный стол в количестве 3 штук, табурет к шахматному столу в количестве 6 штук)</t>
  </si>
  <si>
    <t>Ноутбук тип 1</t>
  </si>
  <si>
    <t>Аккумуляторнаядрель-винтоверт</t>
  </si>
  <si>
    <t>Многофункциональный инструмент (мультитул)</t>
  </si>
  <si>
    <t>Клеевой пистолет скомплектом запасных стержней</t>
  </si>
  <si>
    <t>Цифровой штангенциркуль</t>
  </si>
  <si>
    <t>Элктролобзик</t>
  </si>
  <si>
    <t>Квадрокоптер тип 1</t>
  </si>
  <si>
    <t>Квадрокоптер тип 2</t>
  </si>
  <si>
    <t>Конструктор для практико-ориентированного изучения устройства и принципов работы механических моделей различной степени сложности</t>
  </si>
  <si>
    <t>Ручной лобзик тип 1</t>
  </si>
  <si>
    <t>Ручной лобзик тип 2</t>
  </si>
  <si>
    <t>Доска демонстрационная магнитная</t>
  </si>
  <si>
    <t>Фотоаппарат с объективом</t>
  </si>
  <si>
    <t>Штатив</t>
  </si>
  <si>
    <t>Тренажер-манекен для отработки сердечно-легочной реанимации</t>
  </si>
  <si>
    <t>Тренажер-манекен для отработки приемов удаления инородного тела из верхних дыхательных путей</t>
  </si>
  <si>
    <t>Набор имитаторов травм и поражений</t>
  </si>
  <si>
    <t>Коврик для проведения сердечно-лёгочной реанимации</t>
  </si>
  <si>
    <t>Микрофон</t>
  </si>
  <si>
    <t>Многофункциональное устройство (МФУ)</t>
  </si>
  <si>
    <t>3д оборудование (3д принтер)</t>
  </si>
  <si>
    <t>Шлем виртуальной реальности</t>
  </si>
  <si>
    <t>Ноутбук для VR шлема</t>
  </si>
  <si>
    <t>Планшет</t>
  </si>
  <si>
    <t>Карта памяти для фотоаппарата/видеокамеры</t>
  </si>
  <si>
    <t>Ноутбук учителя</t>
  </si>
  <si>
    <t>Интерактивный комплекс тип 1</t>
  </si>
  <si>
    <t>Ноутбук мобильного класса</t>
  </si>
  <si>
    <t>Вычислительный блок интерактивного комплекса</t>
  </si>
  <si>
    <t>3 компл.</t>
  </si>
  <si>
    <t>1 компл.</t>
  </si>
  <si>
    <t>Пластик для 3д-принтера</t>
  </si>
  <si>
    <t>Набор бит</t>
  </si>
  <si>
    <t>Набор сверл универсальный</t>
  </si>
  <si>
    <t>Набор пилок для лобзика</t>
  </si>
  <si>
    <t>Канцелярский нож</t>
  </si>
  <si>
    <t>Табельные средства для оказания первой медицинской помощи</t>
  </si>
  <si>
    <t>Шина лестничная</t>
  </si>
  <si>
    <t>Фворотник шейный</t>
  </si>
  <si>
    <t>Постановление  №157 от 24.04.2020 года</t>
  </si>
  <si>
    <t>Постановление  №158 от 24.04.2020 года</t>
  </si>
  <si>
    <t>Системный блок(NAVAN IS001BK 450W/Intel Core i3-8100/Deepcool CK-11509/GIGABYTE H310MS2H/DIMM 4 GB DDR4 CRUCIAL/HDD 1 TB Seagate)</t>
  </si>
  <si>
    <t>Монитор, подключаемый к компьютеру BenQ GL2250</t>
  </si>
  <si>
    <t>Клавиатура проводная Dialog KM-025 Black</t>
  </si>
  <si>
    <t>Источник бесперебойного питания Ippon Back Basic850</t>
  </si>
  <si>
    <t>Мышь компьютерная Defender Patch MS-759</t>
  </si>
  <si>
    <t>Постановление  №175 от 19.05.2020 года</t>
  </si>
  <si>
    <t>Баннер 3000*1500 м</t>
  </si>
  <si>
    <t>Баннер 1500*1500 м</t>
  </si>
  <si>
    <t>Баннер 1600*2800 м</t>
  </si>
  <si>
    <t>Жилеты с логотипом "Бессмертный полк"</t>
  </si>
  <si>
    <t>Постановление  №193 от 26.05.2020 года</t>
  </si>
  <si>
    <t>Постановление №217 от 10.06.2020 года</t>
  </si>
  <si>
    <t>Архангельская область, Лешуконский район, сельское поселение "Олемское" село Олема дом 188</t>
  </si>
  <si>
    <t>постановление №218 от 10.06.2020</t>
  </si>
  <si>
    <t>Водоразборная колонка, деревянный сруб, 2 емкости по 0,6 куб.м. (у Горячко)</t>
  </si>
  <si>
    <t>29:10:040601:194</t>
  </si>
  <si>
    <t>Проектор Epson EB-E350 (1 шт)</t>
  </si>
  <si>
    <t>Экран Classic Solution на штативе Classic Crux (1 шт)</t>
  </si>
  <si>
    <t>Колонки 2.0 Thonet&amp;Vander Kurbis BT (1 шт.)</t>
  </si>
  <si>
    <t>Веб-камера Canyon CNS-CWC5 (1 шт.)</t>
  </si>
  <si>
    <t>Ноутбук ASUS VivoBook (5 шт.)</t>
  </si>
  <si>
    <t>МФУ Kyocera ECOSYS M2040dn (4 шт.)</t>
  </si>
  <si>
    <t>Монитор HP 27" (1 шт.)</t>
  </si>
  <si>
    <t>Сетевая карта D-Link DUB-E100 (4 шт.)</t>
  </si>
  <si>
    <t>Флагшток виндер Парус 2,1 м. + наливное основание + флаг 180*56 см, флажная сетка (6 шт.)</t>
  </si>
  <si>
    <t>Флаг 2м.*0,75 м. + конструкции - (8 шт.)</t>
  </si>
  <si>
    <t>Торговая палатка 1.9*1,9 м. с логотипом (труба 18 мм, тент оксфорд 240 ПУ) (3 шт.)</t>
  </si>
  <si>
    <t>Постановление № 256 от 13.07.2020</t>
  </si>
  <si>
    <t>Тонер-туба для Kyocera TK-1170 (2 шт.)</t>
  </si>
  <si>
    <t>Тонер Kyocera универсальный (1 шт.)</t>
  </si>
  <si>
    <t>Чип Kyocera (10 шт.)</t>
  </si>
  <si>
    <t>Баннер (3000-1500 м.) (1 шт.)</t>
  </si>
  <si>
    <t>Флажная лента с флажками (1 шт.)</t>
  </si>
  <si>
    <t>01.05.2020</t>
  </si>
  <si>
    <t>29:10:041011:308</t>
  </si>
  <si>
    <t>Постановление №260 от 14.07.2020, №29:10:041011:308-29/013/2020-4 от 01.07.2020</t>
  </si>
  <si>
    <t>Архангельская область, Лешуконский район, село Лешуконское, улица Молодежная, дом 3 корпус 1 квартира 2</t>
  </si>
  <si>
    <t>Постановление №263 от 14.07.2020</t>
  </si>
  <si>
    <t>Распоряжение от 17.07.2020 №103</t>
  </si>
  <si>
    <t>Православная энциклопедия T.51</t>
  </si>
  <si>
    <t>Православная энциклопедия T.35</t>
  </si>
  <si>
    <t>Православная энциклопедия T.34</t>
  </si>
  <si>
    <t>Православная энциклопедия T.33</t>
  </si>
  <si>
    <t>Православная энциклопедия T.29</t>
  </si>
  <si>
    <t>Православная энциклопедия T.28</t>
  </si>
  <si>
    <t>Православная энциклопедия T.27</t>
  </si>
  <si>
    <t>Большая Российская энциклопедия T.19</t>
  </si>
  <si>
    <t>Большая Российская энциклопедия T.20</t>
  </si>
  <si>
    <t>Большая Российская энциклопедия T.24</t>
  </si>
  <si>
    <t>Большая Российская энциклопедия T.25</t>
  </si>
  <si>
    <t>Большая Российская энциклопедия T.26</t>
  </si>
  <si>
    <t>Постановление № 279 от 06.08.2020</t>
  </si>
  <si>
    <t>Тахограф "Меркурий" ТА-001</t>
  </si>
  <si>
    <t>Постановление № 282 от 07 августа 2020 года</t>
  </si>
  <si>
    <t>Распоряжение от 16.07.2020 №102, постановление от 17.08.2020 №292</t>
  </si>
  <si>
    <t>№1 от 09.01.20, №2 от 29.01.20</t>
  </si>
  <si>
    <t>списание</t>
  </si>
  <si>
    <t>Договор аренды №65 от 21.12.2007 (Клищ), Договор б/п №31 от 09.04.2013</t>
  </si>
  <si>
    <t>соглашение с ООО "Районный водоканал"</t>
  </si>
  <si>
    <t>№41 от 23.07.2020</t>
  </si>
  <si>
    <t>Постановление №635 от 31.12.2019 года</t>
  </si>
  <si>
    <t>Соглашение ЛТК</t>
  </si>
  <si>
    <t>Кабельные линии связи</t>
  </si>
  <si>
    <t>Архангельская область, Лешуконский район, село Лешуконское, ул.Кр.Партизан,д.91/1этаж</t>
  </si>
  <si>
    <t>ЗИЛ-131-АЦ-40</t>
  </si>
  <si>
    <t>постановление №413 от 30.10.2020</t>
  </si>
  <si>
    <t>постановление № 419 от 06.11.2020</t>
  </si>
  <si>
    <t>Постановление №420 от 06.11.2020 года</t>
  </si>
  <si>
    <t>постановление № 421 от 06.11.2020</t>
  </si>
  <si>
    <t>Ультра- фиолетовый облучатель-рециркулятор</t>
  </si>
  <si>
    <t>постановление № 435 от 16 ноября 2020 года</t>
  </si>
  <si>
    <t>Архангельская область, Лешуконский район, село Лешуконское, ул Новоселова, участок 30</t>
  </si>
  <si>
    <t>Архангельская область, Лешуконский район, сельское поселение " Лешуконское" , село Лешуконское, ул. Первомайская, участок 53</t>
  </si>
  <si>
    <t>29:10:030301:428</t>
  </si>
  <si>
    <t>постановление № 453 от 23 ноября 2020 года</t>
  </si>
  <si>
    <t>Шкаф-купе " Классика 5"</t>
  </si>
  <si>
    <t>Постановление № 455 от 24 ноября 2020 года</t>
  </si>
  <si>
    <t>Универсальная спортивная площадка</t>
  </si>
  <si>
    <t>Постановление № 456 от 24 ноября 2020 года</t>
  </si>
  <si>
    <t>Архангельская область, Лешуконский район, сельское поселение "Лешуконское", село Лешуконское, ул. Победы</t>
  </si>
  <si>
    <t>29:10:041008:53</t>
  </si>
  <si>
    <t>Термометры инфракрасные</t>
  </si>
  <si>
    <t>Постановление № 458 от 25 ноября 2020 года</t>
  </si>
  <si>
    <t>DVD Samsung</t>
  </si>
  <si>
    <t>Постановление № 469 от 04 декабря 2020 года</t>
  </si>
  <si>
    <t>Цифровой фотоаппарат Olimpus DIGTAL 600</t>
  </si>
  <si>
    <t xml:space="preserve">Земельный участок ( баня) </t>
  </si>
  <si>
    <t>29:10:041009:486</t>
  </si>
  <si>
    <t>Постановление № 470 от 04.12.2020,№29:10:041009:486-29/013/2020-1 от 23.11.2020</t>
  </si>
  <si>
    <t>Архангельская область, Лешуконский район, село Лешуконское, улица Новоселова, дом №22Г</t>
  </si>
  <si>
    <t>МО "Лешуконский муниципальный район"</t>
  </si>
  <si>
    <t>29:10:041006:1</t>
  </si>
  <si>
    <t>Земельный участок ( дом ветеранов)</t>
  </si>
  <si>
    <t>Постановление № 470 от 04.12.2020,№29:10:041006:1-29/013/2020-1 от 20.12.2020</t>
  </si>
  <si>
    <t>Архангельская область, Лешуконский район, село Лешуконское, улица Набережная, дом 8</t>
  </si>
  <si>
    <t>29:10:020701:792</t>
  </si>
  <si>
    <t>Постановление № 470 от 04.12.2020,№29:10:020701:792-29/013/2020-1 от 23.11.2020</t>
  </si>
  <si>
    <t>Архангельская область, Лешуконский район, село Койнас</t>
  </si>
  <si>
    <t>29:10:020701:793</t>
  </si>
  <si>
    <t>Постановление № 470 от 04.12.2020,№29:10:020701:793-29/013/2020-1 от 20.11.2020</t>
  </si>
  <si>
    <t>29:10:041012:472</t>
  </si>
  <si>
    <t>Постановление № 470 от 04.12.2020,№29:10:041012:472-29/013/2020-1 от 20.11.2020</t>
  </si>
  <si>
    <t>Земельный участок ( кот МРУ-2)</t>
  </si>
  <si>
    <t>Земельный участок ( кот ценогора)</t>
  </si>
  <si>
    <t>29:10:030301:706</t>
  </si>
  <si>
    <t>Постановление № 470 от 04.12.2020,№29:10:030301:706-29/013/2020-1 от 20.11.2020</t>
  </si>
  <si>
    <t>Архангельская область, Лешуконский район, село Ценогора</t>
  </si>
  <si>
    <t>Постановление № 470 от 04.12.2020,№29:10:030301:705-29/013/2020-1 от 23.11.2020</t>
  </si>
  <si>
    <t>Земельный участок (теплосети Койнас)</t>
  </si>
  <si>
    <t>Земельный участок (котельная Койнас)</t>
  </si>
  <si>
    <t>Земельный участок (теплотр ценогора)</t>
  </si>
  <si>
    <t>Постановление главы администрации Лешуконского района № 168 от  24.07.1997 г., Распоряжение № 81 от 31.03.2014, 29:10:030401:378-29/013/2020-1 от 20.11.2020 скважина 29:10:030401:381-29/013/2020-1 от 20.11.2020 водонапорная башня</t>
  </si>
  <si>
    <t>1366, 29:10:030401:378 скважина, 29:10:030401:381 водонапорная башня</t>
  </si>
  <si>
    <t>29:10:030401:378 скважина, 29:10:030401:381 водонапорная башня</t>
  </si>
  <si>
    <t>29:10:030401:380</t>
  </si>
  <si>
    <t>Распоряжение № 81 от 31.03.2014, Постановление главы администрации Лешуконского района № 168 от  24.07.1997 г., 29:10:030401:380-29/013/2020-1 от 19.11.2020</t>
  </si>
  <si>
    <t>1395, 29:10:030401:379</t>
  </si>
  <si>
    <t xml:space="preserve">Постановление главы администрации Лешуконского района № 168 от  24.07.1997 г., Распоряжение № 81 от 31.03.2014, 29:10:030401:379-29/013/2020-1 от 19.11.2020 </t>
  </si>
  <si>
    <t xml:space="preserve"> 29:10:030401:379</t>
  </si>
  <si>
    <t>29:10:030301:714</t>
  </si>
  <si>
    <t>Постановление № 168 от 24.07.1997, распоряжение № 81 от 31.03.2014, 29:10:030301:714-29/013/2020-1 от 20.11.2020</t>
  </si>
  <si>
    <t>29:10:030601:137</t>
  </si>
  <si>
    <t>Постановление № 168 от 24.07.1997, распоряжение № 81 от 31.03.2014, 29:10:000000:657-29/013/2020-1 от 19.11.2020</t>
  </si>
  <si>
    <t>29:10:030301:713</t>
  </si>
  <si>
    <t>Постановление № 168 от 24.07.1997, распоряжение № 81 от 31.03.2014,29:10:030301:713-29/013/2020-1 от 19.11.2020</t>
  </si>
  <si>
    <t>1155, 29:10:000000:657</t>
  </si>
  <si>
    <t>29:10:000000:657</t>
  </si>
  <si>
    <t>193, 29:10:030301:711</t>
  </si>
  <si>
    <t>Постановление № 168 от 24.07.1997, распоряжение № 81 от 31.03.2014,29:10:030301:711-29/013/2020-1 от 19.11.2020</t>
  </si>
  <si>
    <t>29:10:030301:711</t>
  </si>
  <si>
    <t>1629, 29:10:030301:708</t>
  </si>
  <si>
    <t>Постановление № 168 от 24.07.1997, распоряжение № 81 от 31.03.2014, 29:10:030301:708-29/013/2020-1 от 19.11.2020</t>
  </si>
  <si>
    <t>29:10:030301:708</t>
  </si>
  <si>
    <t>29:10:030301:710</t>
  </si>
  <si>
    <t>Постановление № 168 от 24.07.1997, распоряжение № 81 от 31.03.2014, 29:10:030301:710-29/013/2020-1 от 19.11.2020</t>
  </si>
  <si>
    <t>29:10:030301:709</t>
  </si>
  <si>
    <t>Постановление № 168 от 24.07.1997, распоряжение № 81 от 31.03.2014, 29:10:030301:709-29/013/2020-1 от 19.11.2020</t>
  </si>
  <si>
    <t>2130, 29:10:030301:707</t>
  </si>
  <si>
    <t>Постановление № 168 от 24.07.1997, распоряжение № 81 от 31.03.2014, 29:10:030301:707-29/013/2020-1 от 19.11.2020</t>
  </si>
  <si>
    <t>29:10:030301:707</t>
  </si>
  <si>
    <t>29:10:030601:136</t>
  </si>
  <si>
    <t>Постановление № 168 от 24.07.1997, распоряжение № 81 от 31.03.2014, 29:10:030601:136-29/013/2020-1 от 19.11.2020</t>
  </si>
  <si>
    <t>29:10:030301:712</t>
  </si>
  <si>
    <t>Постановление № 168 от 24.07.1997, распоряжение № 81 от 31.03.2014, 29:10:030301:712-29/013/2020-1 от 19.11.2020</t>
  </si>
  <si>
    <t>29:10:020701:794</t>
  </si>
  <si>
    <t>Решение Малого Совета Лешуконского районного Совета народных депутатов от 16.06.1992 № 29, распоряжение № 94 от 23.05.2007, 29:10:020701:794-29/013/2020-1 от 19.11.2020</t>
  </si>
  <si>
    <t>29, 29:10:061201:124</t>
  </si>
  <si>
    <t>Постановление главы администрации Лешуконского района № 57 от  04.04.2003 г, Распоряжение № 81 от 31.03.2014, 29:10:061201:124-29/013/2020-1 от 19.11.2020</t>
  </si>
  <si>
    <t xml:space="preserve"> 29:10:061201:124</t>
  </si>
  <si>
    <t>1615, 29:10:060601:394</t>
  </si>
  <si>
    <t>Решение Малого Совета Лешуконского районного Совета народных депутатов от 16.06.1992 № 29, Распоряжение № 81 от 31.03.2014, 29:10:060601:394-29/013/2020-1 от 19.11.2020</t>
  </si>
  <si>
    <t xml:space="preserve"> 29:10:060601:394</t>
  </si>
  <si>
    <t>382, 29:10:060601:393</t>
  </si>
  <si>
    <t>Постановление МО "Лешуконский район" № 201 от 19.11.1998 года,  акт приема - передачи 19.11.1998 г., Распоряжение № 81 от 31.03.2014, 29:10:060601:393-29/013/2020-1 от 19.11.2020</t>
  </si>
  <si>
    <t xml:space="preserve"> 29:10:060601:393</t>
  </si>
  <si>
    <t>29:10:040601:360</t>
  </si>
  <si>
    <t>Решение Малого Совета Лешуконского районного Совета народных депутатов от 16.06.1992 № 29, Распоряжение № 81 от 31.03.2014, 29:10:040601:360-29/013/2020-1 от 20.11.2020</t>
  </si>
  <si>
    <t>1472, 29:10:040601:359</t>
  </si>
  <si>
    <t>Решение Малого Совета Лешуконского районного Совета народных депутатов от 16.06.1992 № 29, Распоряжение № 81 от 31.03.2014, 29:10:040601:359-29/013/2020-1 от 19.11.2020</t>
  </si>
  <si>
    <t xml:space="preserve"> 29:10:040601:359</t>
  </si>
  <si>
    <t>29:10:030201:261</t>
  </si>
  <si>
    <t>Постановление главы администрации Лешуконского района № 168 от  24.07.1997 г., Распоряжение № 81 от 31.03.2014, 29:10:030201:261-29/013/2020-1 от 20.11.2020</t>
  </si>
  <si>
    <t>2148, 29:10:030201:264</t>
  </si>
  <si>
    <t>Постановление главы администрации Лешуконского района № 168 от  24.07.1997 г., Распоряжение № 81 от 31.03.2014, 29:10:030201:264-29/013/2020-1 от 20.11.2020</t>
  </si>
  <si>
    <t xml:space="preserve"> 29:10:030201:264</t>
  </si>
  <si>
    <t>1203, 29:10:030201:262 скважина, 29:10:030201:263 башня, колонка, сети</t>
  </si>
  <si>
    <t>Постановление главы администрации Лешуконского района № 168 от  24.07.1997 г., Распоряжение № 81 от 31.03.2014,29:10:030201:262-29/013/2020-1 от 19.11.2020 (скважина), 29:10:030201:263-29/013/2020-1 от 19.11.2020 (башня, колонка, сети)</t>
  </si>
  <si>
    <t xml:space="preserve"> 29:10:030201:262 скважина, 29:10:030201:263 башня, колонка, сети</t>
  </si>
  <si>
    <t>1417, 29:10:040801:293</t>
  </si>
  <si>
    <t>Постановление главы администрации Лешуконского района № 168 от  06.09.1995 г., Распоряжение № 81 от 31.03.2014, 29:10:040801:293-29/013/2020-1 от 19.11.2020</t>
  </si>
  <si>
    <t>29:10:040801:293</t>
  </si>
  <si>
    <t>256, 29:10: 050601:369</t>
  </si>
  <si>
    <t>Постановление главы администрации Лешуконского района № 99 от  17.04.1997 г., Распоряжение № 81 от 31.03.2014, 29:10:050601:369-29/013/2020-1 от 20.11.2020</t>
  </si>
  <si>
    <t xml:space="preserve"> 29:10: 050601:369</t>
  </si>
  <si>
    <t>1003,29:10:000000:658</t>
  </si>
  <si>
    <t>Постановление главы администрации Лешуконского района № 137 от  15.07.1998 г., Распоряжение № 81 от 31.03.2014, 29:10:000000:658-29/013/2020-1 от 23.11.2020</t>
  </si>
  <si>
    <t>29:10:000000:658</t>
  </si>
  <si>
    <t xml:space="preserve">Компьютер CPU Intel Core i5-3570 lvy BBridge </t>
  </si>
  <si>
    <t>Постановление № 484 от 09 декабря 2020года</t>
  </si>
  <si>
    <t>УАЗ-128801-100-11</t>
  </si>
  <si>
    <t>постановление №21 от 21.01.2021</t>
  </si>
  <si>
    <t>Постановление № 42 от 29 января 2021 года</t>
  </si>
  <si>
    <t>Монитор 21 5" BenQ GW 2270 ( ППЭ)</t>
  </si>
  <si>
    <t>Постановление № 79 от 18.02.2021</t>
  </si>
  <si>
    <t>Монитор 21 5" BenQ GW 2270H  черный ( ППЭ)</t>
  </si>
  <si>
    <t>Компьютер С569461 Ц NL-AMDсистемный блок ( ППЭ)</t>
  </si>
  <si>
    <t>Гарнитура Plantronics GAMECOM 388</t>
  </si>
  <si>
    <t>Клавиатура Logitech K120( ППЭ)</t>
  </si>
  <si>
    <t>Мышь Logitech B100 (ППЭ)</t>
  </si>
  <si>
    <t>Постановление №22 от 21.01.2021</t>
  </si>
  <si>
    <t>Постановление №82 от 19.02.2021</t>
  </si>
  <si>
    <t>Постановление №82 от 19.02.2022</t>
  </si>
  <si>
    <t>Постановление №82 от 19.02.2023</t>
  </si>
  <si>
    <t>Постановление №82 от 19.02.2024</t>
  </si>
  <si>
    <t>Постановление №82 от 19.02.2025</t>
  </si>
  <si>
    <t>Постановление №82 от 19.02.2026</t>
  </si>
  <si>
    <t>Постановление №82 от 19.02.2027</t>
  </si>
  <si>
    <t>Постановление №82 от 19.02.2028</t>
  </si>
  <si>
    <t>Постановление №82 от 19.02.2029</t>
  </si>
  <si>
    <t>Постановление №82 от 19.02.2030</t>
  </si>
  <si>
    <t>Постановление №82 от 19.02.2031</t>
  </si>
  <si>
    <t>Постановление №82 от 19.02.2032</t>
  </si>
  <si>
    <t>Постановление №82 от 19.02.2033</t>
  </si>
  <si>
    <t>Постановление №82 от 19.02.2034</t>
  </si>
  <si>
    <t>Постановление №82 от 19.02.2035</t>
  </si>
  <si>
    <t>Постановление №82 от 19.02.2036</t>
  </si>
  <si>
    <t>Постановление №82 от 19.02.2037</t>
  </si>
  <si>
    <t>Постановление №82 от 19.02.2038</t>
  </si>
  <si>
    <t>Постановление №82 от 19.02.2039</t>
  </si>
  <si>
    <t>Постановление №82 от 19.02.2040</t>
  </si>
  <si>
    <t>29:10:000000:635</t>
  </si>
  <si>
    <t>Постановление № 83 от 20.02.2021, №29:10:000000:635-29/013/2021-1 от 12.02.2021</t>
  </si>
  <si>
    <t>29:10:000000:659</t>
  </si>
  <si>
    <t>Постановление № 83 от20.02.2021, №29:10:000000:659-29/013/2021-1 от 12.02.2021</t>
  </si>
  <si>
    <t>29:10:041101:284</t>
  </si>
  <si>
    <t>Архангельская область, Лешуконский район,село Лешуконское, пер. Деневский,д.2Б</t>
  </si>
  <si>
    <t>Постановление №121 от 22.03.2021, №29:10:041101:284-29/013/2021-2 от 09.03.2021</t>
  </si>
  <si>
    <t>Постановление №122 от 22.03.2021</t>
  </si>
  <si>
    <t>Земельный участок (теплотрассы)</t>
  </si>
  <si>
    <t xml:space="preserve">Автоматизированное рабочее место (Компютер)  </t>
  </si>
  <si>
    <t>Постановление №201 от 28.04.2021 года</t>
  </si>
  <si>
    <t>Ноутбук SNSV X540Y</t>
  </si>
  <si>
    <t>Постановление№201 от 28.04.2021 года</t>
  </si>
  <si>
    <t>Шкаф для документов полузакрытый SR-5W,770*359*1815</t>
  </si>
  <si>
    <t>Конвектор Odsis LK-100</t>
  </si>
  <si>
    <t>Договор аренды №21 от 24.05.2021</t>
  </si>
  <si>
    <t>Контейнеры для накопления ТКО</t>
  </si>
  <si>
    <t>Постановление№218 от 13.05.2021 года</t>
  </si>
  <si>
    <t>Постановление№219 от 13.05.2021 года</t>
  </si>
  <si>
    <t>Постановление№245 от 25.05.2021 года</t>
  </si>
  <si>
    <t>Постановление№246 от 26.05.2021</t>
  </si>
  <si>
    <t>Торговая палатка 1.9*1,9 м. с логотипом (труба 18 мм, тент оксфорд 240 ПУ</t>
  </si>
  <si>
    <t>Торговая палатка 1,9*1,9м с логотипом(труба 18мм, тент оксфорд 240 ПУ)</t>
  </si>
  <si>
    <t xml:space="preserve">Баннер (3000-1500 м.) </t>
  </si>
  <si>
    <t>Постановление№246 от 26.05.2021 года</t>
  </si>
  <si>
    <t>Постановление№247 от 26.05.2021</t>
  </si>
  <si>
    <t xml:space="preserve"> Постановление№248 от 26.05.2021 года</t>
  </si>
  <si>
    <t>Постановление№248 от 26.05.2021</t>
  </si>
  <si>
    <t>29:10:041101:230</t>
  </si>
  <si>
    <t xml:space="preserve">Постановление  №263 от 04.06.2021, №29:10:041101:230-29/013/2021-2 от 02.06.2021 </t>
  </si>
  <si>
    <t>Постановление №264 от 04.06.2021</t>
  </si>
  <si>
    <t>Архангельская область, Лешуконский район, село Лешуконское, ул. Новая, д.4В</t>
  </si>
  <si>
    <t>Жилой дом (Кеба,д.118)</t>
  </si>
  <si>
    <t>29:10:050601:245</t>
  </si>
  <si>
    <t>Постановление №263 от 04.06.2021, №29:10:050601:245-29/013/2021-2 от 02.06.2021</t>
  </si>
  <si>
    <t>Архангельская область, Лешуконский район, д. Кеба дом 118</t>
  </si>
  <si>
    <t xml:space="preserve"> Земельный участок</t>
  </si>
  <si>
    <t>29:10:050601:62</t>
  </si>
  <si>
    <t>Постановлени №263 от 04.06.2021,№29:10:050601:62-29/013/2021-2 от 02.06.2021</t>
  </si>
  <si>
    <t>Постановление №265 от 04.06.2021</t>
  </si>
  <si>
    <t>Баннер 3,3* "9 мая"</t>
  </si>
  <si>
    <t>Постановление№ 307 от 07.07.2021 года</t>
  </si>
  <si>
    <t>Постановление№308 от 07.07.2021</t>
  </si>
  <si>
    <t>постановление №427 от 14.10.2021</t>
  </si>
  <si>
    <t>УАЗ-220695-04 (Вожгара)</t>
  </si>
  <si>
    <t>Плита марки АСП-4</t>
  </si>
  <si>
    <t>Постановление№441 от 20.10.2021</t>
  </si>
  <si>
    <t>Многофункционнальное устройство (МФУ) НР</t>
  </si>
  <si>
    <t>Постановление №454 от 27.10.2021</t>
  </si>
  <si>
    <t>Постановление №455 от27.10.2021</t>
  </si>
  <si>
    <t>3D оборудование-3D принтер 3Dquality</t>
  </si>
  <si>
    <t>Ноутбук Acer TMB311**</t>
  </si>
  <si>
    <t>Ноутбук НР**</t>
  </si>
  <si>
    <t>Шлем виртуальной реальности НТС</t>
  </si>
  <si>
    <t>Смартфон Xiaomi Redmi Note 8 Pro G7</t>
  </si>
  <si>
    <t>Фотоаппарат с объективом Nikon D5600</t>
  </si>
  <si>
    <t>Штатив Hama</t>
  </si>
  <si>
    <t>Сейфы (шкафы архивные металлические)</t>
  </si>
  <si>
    <t>Постановление №456 от 27.10.2021</t>
  </si>
  <si>
    <t>Монитор 21,5 Dell E2216Н</t>
  </si>
  <si>
    <t>Постановление №457 от 27. 10.2021</t>
  </si>
  <si>
    <t>Источник бесперебойного питания CyberPower UT450EI</t>
  </si>
  <si>
    <t>Телефон беспроводной Panasonik KX-TG161RUN</t>
  </si>
  <si>
    <t>Маслонаполненный радиатор Ballu Classic BOH/CL09WRN</t>
  </si>
  <si>
    <t>Аппаратно-программные комплексы для дезинфекции рук с функцией измерения температуры тела и распознавания лиц</t>
  </si>
  <si>
    <t>Постановление №458 от 27.10.2021</t>
  </si>
  <si>
    <t>Постановление № 459 от 27.10.2021</t>
  </si>
  <si>
    <t>Постановление  №502 от 23.11.2021</t>
  </si>
  <si>
    <t>Постановление №502 от 23.11.2021</t>
  </si>
  <si>
    <t>Квартира№7</t>
  </si>
  <si>
    <t>29:10:041017:151</t>
  </si>
  <si>
    <t>Постановление №512 от 24.11.2021, №29:10:041017:151-29/013/2021-2 от 19.11.2021</t>
  </si>
  <si>
    <t>Постановление №513 от 24.11.2021</t>
  </si>
  <si>
    <t>Архангельская область,Лешуконский район, с.Лешуконское, ул. Мелоспольскоя, д,2, кв.7</t>
  </si>
  <si>
    <t>Православная энциклопедия, том 56</t>
  </si>
  <si>
    <t>Православная энциклопедия, том 57</t>
  </si>
  <si>
    <t>Православная энциклопедия, том 58</t>
  </si>
  <si>
    <t>Православная энциклопедия, том 59</t>
  </si>
  <si>
    <t>Постановление №528 от 01.12.2021</t>
  </si>
  <si>
    <t>Жалюзи вертикальные, ширина 1850мм, длина 2350 мм.</t>
  </si>
  <si>
    <t>Постановление №560 от 15.12.2021</t>
  </si>
  <si>
    <t>29:10:041007:84</t>
  </si>
  <si>
    <t>Постановление №570 от 22.12.2021, 29:10:041007:84-29/013/2021-2 от 18.12.2021</t>
  </si>
  <si>
    <t>Постановление №571 от22.12.2021</t>
  </si>
  <si>
    <t>Архангельская область,Лешуконский район, с.Лешуконское, ул. Комсомольская, д,5, кв.1</t>
  </si>
  <si>
    <t>Переносной жесткий диск</t>
  </si>
  <si>
    <t>Постановление №589 от 24.12.2021</t>
  </si>
  <si>
    <t>Системный блок lntel Core i3-x2</t>
  </si>
  <si>
    <t>Шкаф карточный Практик А-43</t>
  </si>
  <si>
    <t>Шкаф метталический Практик АМ-1845</t>
  </si>
  <si>
    <t>Автоматизированное рабочее место</t>
  </si>
  <si>
    <t>28..08.2018</t>
  </si>
  <si>
    <t>МФУ Samsyng SL-M2070 (принтер/факс/сканер)</t>
  </si>
  <si>
    <t>Шкаф для офиса Практик М18</t>
  </si>
  <si>
    <t>06.19.2017</t>
  </si>
  <si>
    <t>Уничтожитель (шредер) REXEL MOMENTUN S206 (Кр.Север)</t>
  </si>
  <si>
    <t>KVM переключатель ATEN CS 22U, 2-портовый, VGA-USB, встроенный кабель</t>
  </si>
  <si>
    <t>Память DIMM DDR4 8192Mb PC19200 2400MHz AMD Radeon R7 Performance Series</t>
  </si>
  <si>
    <t>УАЗ -220695-04 (Койнас)</t>
  </si>
  <si>
    <t>постановление №590 от 27.12.2021</t>
  </si>
  <si>
    <t>Телефон TEXET TX-236</t>
  </si>
  <si>
    <t>Постановление №621 от 29.12.2021</t>
  </si>
  <si>
    <t>Кресло офисное Techair CH757 207/2603</t>
  </si>
  <si>
    <t>Кресло офисное Techair CH С26/С13</t>
  </si>
  <si>
    <t>Сервер ТРИНИТИ</t>
  </si>
  <si>
    <t>Печь "Бренеран"</t>
  </si>
  <si>
    <t>Постановление №622 от 29.12.2021</t>
  </si>
  <si>
    <t>29:10:030301:705</t>
  </si>
  <si>
    <t>Комплект мобильный ПК (ноутбук)+ манипулятор "мышь" DK</t>
  </si>
  <si>
    <t>Постановление №146 от 04.03.2022</t>
  </si>
  <si>
    <t>Постановление №147 от 04.03.2022</t>
  </si>
  <si>
    <t>постановление №148 от 04.03.2022</t>
  </si>
  <si>
    <t>ВАЗ-210540 (УСОШ) легковой автомобиль</t>
  </si>
  <si>
    <t>Гараж (Кр.Партизан12)</t>
  </si>
  <si>
    <t>Постановление №162 от 16.03.2022 года</t>
  </si>
  <si>
    <t>Архангельская область, Лешуконский район, село Лешуконское, ул. Красных Партизан, дом 12</t>
  </si>
  <si>
    <t>Пистолет пневматический МП 53М</t>
  </si>
  <si>
    <t>Постановление №189 от 30.03.2022</t>
  </si>
  <si>
    <t>Постановление №190 от 31.03.2022</t>
  </si>
  <si>
    <t>ГАЗ Соболь-221717 (Ценогора)</t>
  </si>
  <si>
    <t>постановление №207 от 08.04.2022</t>
  </si>
  <si>
    <t>ГАЗ Соболь-221717 (Юрома)</t>
  </si>
  <si>
    <t>постановление №234 от 21.04.2022</t>
  </si>
  <si>
    <t>Пластик для 3D-принтера</t>
  </si>
  <si>
    <t>Постановление №230 от 20.04.2022</t>
  </si>
  <si>
    <t>Постановление №231 от 20.04.2022</t>
  </si>
  <si>
    <t>Квадрокоптер, тип 1</t>
  </si>
  <si>
    <t>Квадрокоптер, тип 2</t>
  </si>
  <si>
    <t>Практическое пособие для изучения основ механики, кинематики в начальной и основной школе</t>
  </si>
  <si>
    <t>Аккумуляторная дрель-винтоверт</t>
  </si>
  <si>
    <t>Надор сверл универсальный</t>
  </si>
  <si>
    <t xml:space="preserve">Клеевой пистолет </t>
  </si>
  <si>
    <t>Электролобзик</t>
  </si>
  <si>
    <t>Набор универсальных пилок для электролобзика</t>
  </si>
  <si>
    <t>Ручной лобзик</t>
  </si>
  <si>
    <t>Набор пилок для ручного лобзика</t>
  </si>
  <si>
    <t xml:space="preserve">Комплект мебели </t>
  </si>
  <si>
    <t>3 комплекта</t>
  </si>
  <si>
    <t>Набор для конструирования подвижных механизмов</t>
  </si>
  <si>
    <t>Набор для конструирования робототехники начального уровня</t>
  </si>
  <si>
    <t>Электромотор, тип 1</t>
  </si>
  <si>
    <t>Кабель соединительный, тип 1</t>
  </si>
  <si>
    <t>2022г</t>
  </si>
  <si>
    <t>Постановление №332 от 29.06.2022</t>
  </si>
  <si>
    <t>Набор для выполнения ОГЭ по химии в ППЭ</t>
  </si>
  <si>
    <t>Постановление №333 от 29.06.2022</t>
  </si>
  <si>
    <t>Надор реактивов</t>
  </si>
  <si>
    <t>2 компл.</t>
  </si>
  <si>
    <t>Индивидуальный комплект учасника для выполнения ОГЭ по химии</t>
  </si>
  <si>
    <t>4 компл.</t>
  </si>
  <si>
    <t>29:10:060201:221</t>
  </si>
  <si>
    <t>Постановление от 19.09.2022.№458</t>
  </si>
  <si>
    <t>Постановление №461 от 20.09.2022</t>
  </si>
  <si>
    <t>Постановление № 370 от 20.07.2022г.</t>
  </si>
  <si>
    <t>29:10:041001:354</t>
  </si>
  <si>
    <t>Постановление №451 от 13.09.2022г.</t>
  </si>
  <si>
    <t>Постановление №448 от 13.09.2022 г.,29:10041001:354-29/011/2022-2 от 12.09.2022</t>
  </si>
  <si>
    <t>13.09.2022.</t>
  </si>
  <si>
    <t>Архангельская область,Лешуконский район, с.Лешуконское, ул. Конецгорская, д.50а, кв.12</t>
  </si>
  <si>
    <t>МО "Лешуконское"</t>
  </si>
  <si>
    <t>Здание детского сада "Колосок"</t>
  </si>
  <si>
    <t>Постановление №475 от 29.09.2022 года</t>
  </si>
  <si>
    <t>29.09.2022.</t>
  </si>
  <si>
    <t>29:10:041004:129</t>
  </si>
  <si>
    <t>Архангельская область, Лешуконский район, село Лешуконское, ул. Полевая, д.5А</t>
  </si>
  <si>
    <t>29:10:041004:11</t>
  </si>
  <si>
    <t>Православная энциклопедия, том 60</t>
  </si>
  <si>
    <t>Постановление № 489  от 06.10.2022г.</t>
  </si>
  <si>
    <t>Православная энциклопедия, том 61</t>
  </si>
  <si>
    <t>Православная энциклопедия, том 62</t>
  </si>
  <si>
    <t>Православная энциклопедия, том 63</t>
  </si>
  <si>
    <t>Постановление № 475 от 29.09.2022</t>
  </si>
  <si>
    <t>Архангельская область, Лешуконский район, село Лешуконское, ул. Полевая,д.5А</t>
  </si>
  <si>
    <t>Земельный участок (Д\сад Колосок)</t>
  </si>
  <si>
    <t>2022г.</t>
  </si>
  <si>
    <t>ИТОГО подраздел 1</t>
  </si>
  <si>
    <t>Итого</t>
  </si>
  <si>
    <t>итого</t>
  </si>
  <si>
    <t>Постановление №491 от 06.10.2022 года</t>
  </si>
  <si>
    <t>Хоз. Служба</t>
  </si>
  <si>
    <t>Квартира №8</t>
  </si>
  <si>
    <t>29:10:041003:210</t>
  </si>
  <si>
    <t>Постановление №513 от 14.10.2022 г., 29:10:041003:210-29/011/2022-3 от 10.10.2022</t>
  </si>
  <si>
    <t>Архангельская область,Лешуконский район, с.Лешуконское, ул. Красных Партизан,д.91, кв.8</t>
  </si>
  <si>
    <t>Постановление №516 от 14.10.2022г.</t>
  </si>
  <si>
    <t>29:10:041015:242</t>
  </si>
  <si>
    <t>Постановление №517 от 14.10.2022 года., 29:10:041015:242-29/011/2022-7 от 06.10.2022</t>
  </si>
  <si>
    <t>Постановление №520 от 14.10.2022г.</t>
  </si>
  <si>
    <t>14.10.202</t>
  </si>
  <si>
    <t>Архангельская область,Лешуконский район, с.Лешуконское, пер. Спортивный, д.18а,кв.4</t>
  </si>
  <si>
    <t>Постановление №542 от 24.10.2022</t>
  </si>
  <si>
    <t>Постановление №586 от 07.11.2022</t>
  </si>
  <si>
    <t>Постановление №634 от 22.11.2022</t>
  </si>
  <si>
    <t>Постановление № 634 от 22.11.2022</t>
  </si>
  <si>
    <t>Скрепка для фиксации ленты NC 20</t>
  </si>
  <si>
    <t>Постановление №375 от 21.08.2018, дооценка Постановление№633 от 22.11.2022</t>
  </si>
  <si>
    <t>22.03.2018; 22.11.2022</t>
  </si>
  <si>
    <t>Постановление №623 от 18.11.2022г.</t>
  </si>
  <si>
    <t>Постановление №624 от 18.11.2022</t>
  </si>
  <si>
    <t xml:space="preserve">Мышь компьютерная </t>
  </si>
  <si>
    <t>Ноутбук</t>
  </si>
  <si>
    <t>Цибровая лаборотория для школьников</t>
  </si>
  <si>
    <t>Микроскоп цифровой</t>
  </si>
  <si>
    <t>Набор ОГЭ по химии</t>
  </si>
  <si>
    <t>Набор робототехнический</t>
  </si>
  <si>
    <t>Образовательный набор для изучения многокомпонентных робототехнических систем и манипуляционых роботов</t>
  </si>
  <si>
    <t>Образовательный набор по механике, мехатронике и робототехнике</t>
  </si>
  <si>
    <t>Постановление № 609 14.11.2022</t>
  </si>
  <si>
    <t>Постановление №609 от 14.11.2022</t>
  </si>
  <si>
    <t>Постановление №594 от 09.11.2022</t>
  </si>
  <si>
    <t>Школы</t>
  </si>
  <si>
    <t>Архангельская область, Лешуконский район, деревня Кеслома, сооружение №1</t>
  </si>
  <si>
    <t>кадастровый паспорт земельного участка от 21.01.2009 №291/202/09-2</t>
  </si>
  <si>
    <t>кадастровый паспорт земельного участка от 22.12.2008 № 10/08-1-0062</t>
  </si>
  <si>
    <t>кадастровый паспорт земельного участка от 21.01.2009 №2910/202/09-3</t>
  </si>
  <si>
    <t>Свидетельство 29-АК № 5800178  от 24.02.2011 распоряжение № 363 от 30.12.2014</t>
  </si>
  <si>
    <t>кадастровый паспорт земельного участка от 26.12.2008 № 10/08-10064</t>
  </si>
  <si>
    <t>кадастровый паспорт земельного участка от 13.04.2009 № 2910/20209-51</t>
  </si>
  <si>
    <t>кадастровая выписка земельного участка от 14.01.2009 №10/09-1-0001</t>
  </si>
  <si>
    <t>Свидетельство 29-АК № 580171 от 24.02.2011  распоряжение №363 от 30.12.2014</t>
  </si>
  <si>
    <t>кадастровый паспорт земельного участка от 13.09.2013 № 2910/201/13-110955</t>
  </si>
  <si>
    <t>Свидетельство 29-АК №889112 от 16.12.2013 распоряжение № 363 от 30.12.2014</t>
  </si>
  <si>
    <t>Постановление №278 от 26.06.2019</t>
  </si>
  <si>
    <t>кадастровый паспорт земельного участка от 05.02.2010 № 2900/202/10-61</t>
  </si>
  <si>
    <t xml:space="preserve"> Свидетельство 29-АК № 580362 от 15.03.2011 распоряжение №363 от 30.12.2014</t>
  </si>
  <si>
    <t>кадастровый паспорт земельного участка от 31.07.2012 №2900/201/12-48775</t>
  </si>
  <si>
    <t xml:space="preserve">Договор от 03.08.2012г.,свидетельство 29 АК № 755543 от 05.09.2012 </t>
  </si>
  <si>
    <t>Свидетельство 29-АК № 158852 от 07.12.2007 распоряжение № 363 от 30.12.2014</t>
  </si>
  <si>
    <t>Распоряжение №117 от 30.06.2016</t>
  </si>
  <si>
    <t>кадастровый паспорт земельного участка от 11.08.2009 № 29101/202/09-160</t>
  </si>
  <si>
    <t>кадастровый паспорт земельного участка от 11.08.2009 № 2910/202/09-159</t>
  </si>
  <si>
    <t>кадастровый паспорт земельного участка от 11.08.2009 № 2900/202/09-158</t>
  </si>
  <si>
    <t>29:10:010201:413</t>
  </si>
  <si>
    <t>Свидетельство о гос. рег. права  собственности №29-АК 580359 от 15 марта 2011 года, распоряжение №392 от 18.11.2015</t>
  </si>
  <si>
    <t>Постановление №548 от 25.10.2022</t>
  </si>
  <si>
    <t>29:10:041201:34</t>
  </si>
  <si>
    <t>земельный участок (котельная Аэропорт)</t>
  </si>
  <si>
    <t>УАЗ -220695-04 (Олема)</t>
  </si>
  <si>
    <t>Постановление №541 от 24.10.2022</t>
  </si>
  <si>
    <t>Гранит - 8. Прибор приёмно-контрольный охранопожарный</t>
  </si>
  <si>
    <t>Постановление №493 от 10.11.2022г.</t>
  </si>
  <si>
    <t>МКУ "ХС"</t>
  </si>
  <si>
    <t>Комплекс игровой</t>
  </si>
  <si>
    <t>Контейне ТКО</t>
  </si>
  <si>
    <t>Лиана малая</t>
  </si>
  <si>
    <t>Цифровая видеокамера Sony DCR-SR47E</t>
  </si>
  <si>
    <t>Цифровая фотокамера Soni DSC-S650</t>
  </si>
  <si>
    <t>Шкаф для детской одежды (4 секций)</t>
  </si>
  <si>
    <t>Шкаф для детской одежды (5 секций)</t>
  </si>
  <si>
    <t>Постановление № 648 от 05.12.2022</t>
  </si>
  <si>
    <t>Постановление №648  от 05.12.2022</t>
  </si>
  <si>
    <t>УАЗ-128801-200-21 (УСОШ)</t>
  </si>
  <si>
    <t>Постановление №653 от 07.12.2022</t>
  </si>
  <si>
    <t>Постановление №654 от 07.12.2022</t>
  </si>
  <si>
    <t>земельный участок (мехмастерские СХТ)(присвоить адрес Первомайская 53)</t>
  </si>
  <si>
    <t>Постановление № 610 от14.11.2022</t>
  </si>
  <si>
    <t>Постановление №610 от 14.11.2022</t>
  </si>
  <si>
    <t xml:space="preserve">164693, Архангельская область, Лешуконский район,   д. Белощелье,  дом 85 </t>
  </si>
  <si>
    <t>Тахограф "Меркурий ТА-001" (ЦООШ)</t>
  </si>
  <si>
    <t>УАЗ-22069-04 (КСОШ)</t>
  </si>
  <si>
    <t>ПАЗ 320608-110-70 (МБУК ЛМКДЦ)</t>
  </si>
  <si>
    <t>УАЗ-220695 (МБУК ЛМКДЦ)</t>
  </si>
  <si>
    <t>Автомобиль ВАЗ-21053 (УСОШ)</t>
  </si>
  <si>
    <t>Автобус ПАЗ 320538-70 (ЦООШ)</t>
  </si>
  <si>
    <t>Постановление №701 от 26.12.2022</t>
  </si>
  <si>
    <t>Электрочайник 1,7 REMNIS</t>
  </si>
  <si>
    <t>Постановление №708 от 27.12.2022</t>
  </si>
  <si>
    <t>Системный блок (lntel Core i32100/MNIH61M-G35/4Gd/500G1024M</t>
  </si>
  <si>
    <t>Постановление №719 от 30.12.2022 г.</t>
  </si>
  <si>
    <t>Принтер HP LJ Pro</t>
  </si>
  <si>
    <t>Монитор 19" LG</t>
  </si>
  <si>
    <t>ИБП CyberPower V800EL</t>
  </si>
  <si>
    <t>Сооружения, площадки для накопления ТКО</t>
  </si>
  <si>
    <t>Постановление №718 от 30.12.2022 г.</t>
  </si>
  <si>
    <t>Кровать раскладная "КТР-2 ЛП"</t>
  </si>
  <si>
    <t>ПЭВМ в комплекте (ГОиЧС)</t>
  </si>
  <si>
    <t xml:space="preserve">ИБП Cyber Power UT C850EI (КДН) </t>
  </si>
  <si>
    <t>Колонки 2.0 Defender SPK-225 (КДН)</t>
  </si>
  <si>
    <t>Кресло CHAIRMAN 685 (КДН)</t>
  </si>
  <si>
    <t>Кресло Oiss "Эксперт" (КДН)</t>
  </si>
  <si>
    <t>Моноблок Acer Aspire C22-320</t>
  </si>
  <si>
    <t>МФУ Kyocera ECOSYS M2040dn (КДН)</t>
  </si>
  <si>
    <t>МФУ Pantum bm 5100 AND (принтер/ сканер/ копир) (КДН)</t>
  </si>
  <si>
    <t>Радиотелефон Panasonik KX-TG2511 RUS (КДН)</t>
  </si>
  <si>
    <t>Стеллаж 810*354*1935 (КДН)</t>
  </si>
  <si>
    <t>Стол для посетителей (КДН)</t>
  </si>
  <si>
    <t>Стол компьютерный (КДН)</t>
  </si>
  <si>
    <t>Уничтожитель бумаг Office Kit S50 (КДН)</t>
  </si>
  <si>
    <t>Факсильный аппарат (КДН)</t>
  </si>
  <si>
    <t>Шкаф высокий закрытый 800*400*1980 (дб24+дб29*2)</t>
  </si>
  <si>
    <t>Внешний жесткий диск Toshiba Canvio (РФиС)</t>
  </si>
  <si>
    <t>Ламинатор А4 Fellowes FS-57378</t>
  </si>
  <si>
    <t>Термопот Gemlux GL-WB-100S (РФиС)</t>
  </si>
  <si>
    <t>Аккустическая система BEHRIGER B115D (2017 "МП")</t>
  </si>
  <si>
    <t>Аккустическая система T&amp;D</t>
  </si>
  <si>
    <t>Колонка BLG RXA08P200 (МП)</t>
  </si>
  <si>
    <t>Ноутбук DEXP Athena T 100 (МП)</t>
  </si>
  <si>
    <t>Ноутбук НР255 (HD) AMD A6-7310 (2017г.) (МП)</t>
  </si>
  <si>
    <t>Ноутбук Samsung (МП)</t>
  </si>
  <si>
    <t>Принтер Epson L132 (МП)</t>
  </si>
  <si>
    <t>Принтер НР LaserJet M1212NF (МП)</t>
  </si>
  <si>
    <t>стойка-тренога с пневматическим компенсатором ROXTONE MXX001/10 (2017"МП)</t>
  </si>
  <si>
    <t xml:space="preserve">Стойка волейбольные </t>
  </si>
  <si>
    <t>Фотоаппарат FujiFilm FinePix HS28EXR black 16Mpix Zoom30x3" (МП)</t>
  </si>
  <si>
    <t>Экран для проектора (2017 "МП)</t>
  </si>
  <si>
    <t>Экран настенный ScreenMedia Economy-P (МП)</t>
  </si>
  <si>
    <t>Нематериальные активы (сайт)</t>
  </si>
  <si>
    <t>Права пользования активами (права пользования)</t>
  </si>
  <si>
    <t>30.12.2022</t>
  </si>
  <si>
    <t>42352 /42117</t>
  </si>
  <si>
    <t>Постановление №721 от 30.12.2022 г.</t>
  </si>
  <si>
    <t>Администрация Лешуокнского муниципального округа</t>
  </si>
  <si>
    <t>Постановление №717 от 30.12.2022 г.</t>
  </si>
  <si>
    <t>Постановление №720 от 30.12.2022 г.</t>
  </si>
  <si>
    <t>Постановление №722 от 30.12.2022 г.</t>
  </si>
  <si>
    <t>Постановление №724 от 30.12.2022 г.</t>
  </si>
  <si>
    <t>Постановление №723 от 30.12.2022 г.</t>
  </si>
  <si>
    <t>Постановление №721 от 30.12.2022</t>
  </si>
  <si>
    <t>Постановление №717 от 30.12.2022</t>
  </si>
  <si>
    <t>Постановление №720 от 30.12.2022</t>
  </si>
  <si>
    <t>Постановление №722 от 30.12.2022</t>
  </si>
  <si>
    <t>Постановление №724 от 30.12.2022</t>
  </si>
  <si>
    <t>Постановление №723 от 30.12.2022</t>
  </si>
  <si>
    <t xml:space="preserve">Глава администрации округа                                                                                                 А.Ю.Мартынов                                 </t>
  </si>
  <si>
    <t>РАЗДЕЛ 3                         Сведения о муниципальных унитарных предприятиях, муниципальных учреждениях, иных юридичеких лицах, в которых Лешуконского муниципального округа является учредителем</t>
  </si>
  <si>
    <t>Муниципальное казенное учреждение "Хозяйственная служба администрации Лешуконского округа"</t>
  </si>
  <si>
    <t>29:10:050601:213</t>
  </si>
  <si>
    <t xml:space="preserve"> 29:10:050601:87 - 880 кв.м.</t>
  </si>
  <si>
    <t>зарег.</t>
  </si>
  <si>
    <t>зз</t>
  </si>
  <si>
    <t>с.Лешуконское, ул.Победы,д. 16а</t>
  </si>
  <si>
    <t>Здание котельной (за судом)</t>
  </si>
  <si>
    <t>29:10:041011:228</t>
  </si>
  <si>
    <t>Постановление №102 от 20.02.2023г., 29:10:041011:228-29/011/2023-2 от 15.02.2023</t>
  </si>
  <si>
    <t>Архангельская область,Лешуконский район, с.Лешуконское, пер. Спортивный, д.19б,кв.11</t>
  </si>
  <si>
    <t>Лешуконский муниципальный округ</t>
  </si>
  <si>
    <t>29:10:040801:149,                   29-29-15/001/2009-331</t>
  </si>
  <si>
    <t>29:10:040801:149,                29-29-15/001/2009-331</t>
  </si>
  <si>
    <t>Постановление № 31 от 23.01.2023</t>
  </si>
  <si>
    <t xml:space="preserve">Администрация Лешуконского муниципального округа </t>
  </si>
  <si>
    <t>Постановление №163 от 20.03.2023</t>
  </si>
  <si>
    <t>Постановление №166 от 21.03.2023</t>
  </si>
  <si>
    <t>Постановление №417 от 08.10.2021, Постановление №165 от 21.03.2023</t>
  </si>
  <si>
    <t>08.10.2021, 21.03.2023</t>
  </si>
  <si>
    <t>МБУК "ЛМКДЦ"</t>
  </si>
  <si>
    <t>Автомобиль ИАЦ-1767ВD (Газель) ЛМКДЦ</t>
  </si>
  <si>
    <t>ГАЗ-322171 (ВСОШ)</t>
  </si>
  <si>
    <t>Постановление №188 от 30.03.2023</t>
  </si>
  <si>
    <t>Постановление № 249 от 27.12.1995, св-во о гос рег права соб-ти К №051053 от 16.11.2015</t>
  </si>
  <si>
    <t xml:space="preserve">Глава  округа                                                                                                                                                         А.Ю.Мартынов                                 </t>
  </si>
  <si>
    <t>Дом  № 2</t>
  </si>
  <si>
    <t>дом 15 квартира 2</t>
  </si>
  <si>
    <t>Дом 17 кв.2</t>
  </si>
  <si>
    <t>Дом № 10</t>
  </si>
  <si>
    <t>Дом № 11</t>
  </si>
  <si>
    <t>Дом № 13</t>
  </si>
  <si>
    <t>Дом № 14 кв.2</t>
  </si>
  <si>
    <t>Дом № 14 кв.3</t>
  </si>
  <si>
    <t>Дом № 47</t>
  </si>
  <si>
    <t>Дом № 50</t>
  </si>
  <si>
    <t>Дом № 55</t>
  </si>
  <si>
    <t>Дом № 7</t>
  </si>
  <si>
    <t>Дом № 8</t>
  </si>
  <si>
    <t>Дом № 89</t>
  </si>
  <si>
    <t>Дом № 9</t>
  </si>
  <si>
    <t>Дом № 90</t>
  </si>
  <si>
    <t>Дом №62</t>
  </si>
  <si>
    <t>Архангельская область, Лешуконский район, с. Юрома</t>
  </si>
  <si>
    <t>Архангельская область, Лешуконский район, с. Юрома, д. Кеслома</t>
  </si>
  <si>
    <t>Дом №20, кв.4</t>
  </si>
  <si>
    <t xml:space="preserve">Здание администрации </t>
  </si>
  <si>
    <t>Архангельская область, Лешуконский район, с.Юрома, д.73</t>
  </si>
  <si>
    <t>29:10:060601:253</t>
  </si>
  <si>
    <t>Администрация Лешуокский муниципальный район</t>
  </si>
  <si>
    <t>Администрация Лешуконский муниципальный район</t>
  </si>
  <si>
    <t>Архангельская область, Лешуконский район, с.Юрома, д.112</t>
  </si>
  <si>
    <t>29:10:060601:252</t>
  </si>
  <si>
    <t>Архангельская область, Лешуконский район, с.Юрома, д.113</t>
  </si>
  <si>
    <t>29:10:061301:124</t>
  </si>
  <si>
    <t>Здание гаража, д.112</t>
  </si>
  <si>
    <t>Здание гаража,д.113</t>
  </si>
  <si>
    <t>Нежилое здание №101</t>
  </si>
  <si>
    <t>Архангельская область, Лешуконский район, с.Юрома, д.101</t>
  </si>
  <si>
    <t>Квартира 1, д. 3, корп. 4</t>
  </si>
  <si>
    <t>Архангельская область, с. Лешуконское, ул. Молодежная</t>
  </si>
  <si>
    <t>Квартира 4, д. 3, корп. 4</t>
  </si>
  <si>
    <t>Квартира 5, д. 3, корп. 4</t>
  </si>
  <si>
    <t>Квартира 6, д. 3, корп. 4</t>
  </si>
  <si>
    <t>Квартира 7, д. 3, корп. 4</t>
  </si>
  <si>
    <t>Квартира 8, д. 3, корп. 4</t>
  </si>
  <si>
    <t>Квартира 10, д. 3, корп. 4</t>
  </si>
  <si>
    <t>Квартира 11, д. 3, корп. 4</t>
  </si>
  <si>
    <t>Квартира 12, д. 3, корп. 4</t>
  </si>
  <si>
    <t>Квартира 1, д. 6А</t>
  </si>
  <si>
    <t>29:10:041014:167</t>
  </si>
  <si>
    <t>Квартира 4, д. 8</t>
  </si>
  <si>
    <t>29:10:041014:405</t>
  </si>
  <si>
    <t>Квартира 6, д. 8</t>
  </si>
  <si>
    <t>29:10:041014:148</t>
  </si>
  <si>
    <t>Квартира 4, д. 12</t>
  </si>
  <si>
    <t>29:10:041014:181</t>
  </si>
  <si>
    <t>Квартира 2, д. 1А</t>
  </si>
  <si>
    <t>29:10:041101:216</t>
  </si>
  <si>
    <t>Архангельская область, с. Лешуконское, ул. Новомелоспольская</t>
  </si>
  <si>
    <t>Квартира 2, д. 4В</t>
  </si>
  <si>
    <t>Архангельская область, с. Лешуконское, ул. Новая</t>
  </si>
  <si>
    <t>Квартира 3, д. 4Г</t>
  </si>
  <si>
    <t>29:10:041101:244</t>
  </si>
  <si>
    <t>Квартира 5, д. 8А</t>
  </si>
  <si>
    <t>29:10:041101:249</t>
  </si>
  <si>
    <t>Квартира 2, д.14</t>
  </si>
  <si>
    <t>29:10:041101:224</t>
  </si>
  <si>
    <t>Квартира 1, д.4</t>
  </si>
  <si>
    <t>29:10:000000:344</t>
  </si>
  <si>
    <t>Архангельская область, с. Лешуконское, ул. Набережная</t>
  </si>
  <si>
    <t>Квартира 3, д.4</t>
  </si>
  <si>
    <t>29:10:000000:345</t>
  </si>
  <si>
    <t>Квартира 2, д.4Б</t>
  </si>
  <si>
    <t>нет на кад. Учете</t>
  </si>
  <si>
    <t>Квартира 2, д.9</t>
  </si>
  <si>
    <t>29:10:041005:151</t>
  </si>
  <si>
    <t>Квартира 1, д.3</t>
  </si>
  <si>
    <t>29:10:041004:190</t>
  </si>
  <si>
    <t>Архангельская область, с. Лешуконское, ул. Новоселова</t>
  </si>
  <si>
    <t>Дом 6</t>
  </si>
  <si>
    <t>29:10:041009:126</t>
  </si>
  <si>
    <t>Дом 8</t>
  </si>
  <si>
    <t>29:10:000000:83</t>
  </si>
  <si>
    <t>Дом 10</t>
  </si>
  <si>
    <t>29:10:041009:109</t>
  </si>
  <si>
    <t>Дом 12</t>
  </si>
  <si>
    <t>29:10:041009:136</t>
  </si>
  <si>
    <t>Дом 14</t>
  </si>
  <si>
    <t>29:10:041009:127</t>
  </si>
  <si>
    <t>Квартира3, д.15</t>
  </si>
  <si>
    <t>29:10:041009:357</t>
  </si>
  <si>
    <t>Квартира 6, д.15</t>
  </si>
  <si>
    <t>Квартира 8, д.17</t>
  </si>
  <si>
    <t>29:10:041009:353</t>
  </si>
  <si>
    <t>Квартира 2, д.18</t>
  </si>
  <si>
    <t>29:10:041009:490</t>
  </si>
  <si>
    <t>Квартира 3, д.18</t>
  </si>
  <si>
    <t>Квартира 1, д.20</t>
  </si>
  <si>
    <t>29:10:041009:151</t>
  </si>
  <si>
    <t>Квартира 3, д.20</t>
  </si>
  <si>
    <t>29:10:041009:152</t>
  </si>
  <si>
    <t>Квартира 3, д.21</t>
  </si>
  <si>
    <t>Квартира 4, д.21</t>
  </si>
  <si>
    <t>Квартира 6, д.21</t>
  </si>
  <si>
    <t>Квартира 8, д.22А</t>
  </si>
  <si>
    <t>29:10:000000:269</t>
  </si>
  <si>
    <t>Квартира 1, д.21Б</t>
  </si>
  <si>
    <t>29:10:041009:274</t>
  </si>
  <si>
    <t>Квартира 5, д.22Б</t>
  </si>
  <si>
    <t>29:10:041009:487</t>
  </si>
  <si>
    <t>Квартира 8, д.22Б</t>
  </si>
  <si>
    <t>29:10:041009:279</t>
  </si>
  <si>
    <t>Квартира 2, д.22В</t>
  </si>
  <si>
    <t>29:10:041009:211</t>
  </si>
  <si>
    <t>Квартира 4, д.23</t>
  </si>
  <si>
    <t>29:10:041009:338</t>
  </si>
  <si>
    <t>Квартира 7, д.24</t>
  </si>
  <si>
    <t>29:10:041009:365</t>
  </si>
  <si>
    <t>Квартира 10, д.24</t>
  </si>
  <si>
    <t>29:10:041009:364</t>
  </si>
  <si>
    <t>Квартира 12, д.24</t>
  </si>
  <si>
    <t>29:10:041009:342</t>
  </si>
  <si>
    <t>Квартира 1, д.24А</t>
  </si>
  <si>
    <t>29:10:041009:362</t>
  </si>
  <si>
    <t>Квартира 4, д.24А</t>
  </si>
  <si>
    <t>29:10:041009:363</t>
  </si>
  <si>
    <t>Квартира 1, д.24Б</t>
  </si>
  <si>
    <t>29:10:041009:225</t>
  </si>
  <si>
    <t>Квартира 7, д.24Б</t>
  </si>
  <si>
    <t>29:10:041009:231</t>
  </si>
  <si>
    <t>Квартира 4, д.26</t>
  </si>
  <si>
    <t>29:10:041009:256</t>
  </si>
  <si>
    <t>Квартира 7, д.26</t>
  </si>
  <si>
    <t>29:10:041009:255</t>
  </si>
  <si>
    <t>Квартира 8, д.26</t>
  </si>
  <si>
    <t>29:10:041009:253</t>
  </si>
  <si>
    <t>Квартира 9, д.26</t>
  </si>
  <si>
    <t>29:10:041009:248</t>
  </si>
  <si>
    <t>Квартира 10, д.26</t>
  </si>
  <si>
    <t>29:10:041009:249</t>
  </si>
  <si>
    <t>Квартира 6, д.28</t>
  </si>
  <si>
    <t>29:10:041009:159</t>
  </si>
  <si>
    <t>Квартира 4, д.16</t>
  </si>
  <si>
    <t>29:10:041004:144</t>
  </si>
  <si>
    <t>Архангельская область, с. Лешуконское, ул. Октябрьская</t>
  </si>
  <si>
    <t>Квартира 6, д.16</t>
  </si>
  <si>
    <t>29:10:041004:148</t>
  </si>
  <si>
    <t>Квартира 8, д.16</t>
  </si>
  <si>
    <t>29:10:041004:149</t>
  </si>
  <si>
    <t>Квартира 1, д.27</t>
  </si>
  <si>
    <t>29:10:041010:255</t>
  </si>
  <si>
    <t>Квартира 5, д.27</t>
  </si>
  <si>
    <t>29:10:041010:259</t>
  </si>
  <si>
    <t>Квартира 12, д.27</t>
  </si>
  <si>
    <t>29:10:041010:261</t>
  </si>
  <si>
    <t>Квартира 2, д.29</t>
  </si>
  <si>
    <t>29:10:041010:174</t>
  </si>
  <si>
    <t>Квартира 3, д.29</t>
  </si>
  <si>
    <t>29:10:041010:173</t>
  </si>
  <si>
    <t>Квартира 4, д.29</t>
  </si>
  <si>
    <t>29:10:041010:175</t>
  </si>
  <si>
    <t>Квартира 5, д.29</t>
  </si>
  <si>
    <t>29:10:041010:179</t>
  </si>
  <si>
    <t>Квартира 6, д.29</t>
  </si>
  <si>
    <t>29:10:041010:178</t>
  </si>
  <si>
    <t>Квартира 7, д.29</t>
  </si>
  <si>
    <t>29:10:041010:176</t>
  </si>
  <si>
    <t>Квартира 8, д.29</t>
  </si>
  <si>
    <t>29:10:041010:177</t>
  </si>
  <si>
    <t>Квартира 1, д.30</t>
  </si>
  <si>
    <t>29:10:041009:191</t>
  </si>
  <si>
    <t>Квартира 5, д.30</t>
  </si>
  <si>
    <t>29:10:041009:195</t>
  </si>
  <si>
    <t>Квартира 7, д.30</t>
  </si>
  <si>
    <t>29:10:041009:197</t>
  </si>
  <si>
    <t>Квартира 8, д.30</t>
  </si>
  <si>
    <t>29:10:041009:198</t>
  </si>
  <si>
    <t>Квартира 1, д.33</t>
  </si>
  <si>
    <t>29:10:041010:238</t>
  </si>
  <si>
    <t>Квартира 2, д.33</t>
  </si>
  <si>
    <t>29:10:041010:239</t>
  </si>
  <si>
    <t>Квартира 5, д.33</t>
  </si>
  <si>
    <t>29:10:041010:242</t>
  </si>
  <si>
    <t>Квартира 6, д.33</t>
  </si>
  <si>
    <t>29:10:041010:235</t>
  </si>
  <si>
    <t>Квартира 3, д.35</t>
  </si>
  <si>
    <t>29:10:041010:221</t>
  </si>
  <si>
    <t>Квартира 2, д.36</t>
  </si>
  <si>
    <t>29:10:041009:218</t>
  </si>
  <si>
    <t>Квартира 1, д.39</t>
  </si>
  <si>
    <t>Квартира 2, д.39</t>
  </si>
  <si>
    <t>29:10:041010:295</t>
  </si>
  <si>
    <t>Квартира 3, д.39</t>
  </si>
  <si>
    <t>29:10:041010:277</t>
  </si>
  <si>
    <t>Квартира 4, д.39</t>
  </si>
  <si>
    <t>29:10:041010:294</t>
  </si>
  <si>
    <t>Квартира 5, д.39</t>
  </si>
  <si>
    <t>Квартира 6, д.39</t>
  </si>
  <si>
    <t>Квартира 8, д.39</t>
  </si>
  <si>
    <t>Квартира 4, д.41</t>
  </si>
  <si>
    <t>29:10:041010:281</t>
  </si>
  <si>
    <t>Дом 42</t>
  </si>
  <si>
    <t>29:10:041009:142</t>
  </si>
  <si>
    <t>29:10:041009:17</t>
  </si>
  <si>
    <t>Квартира 3, д.5А</t>
  </si>
  <si>
    <t>29:10:041101:303</t>
  </si>
  <si>
    <t>Архангельская область, с. Лешуконское, ул. Парковая</t>
  </si>
  <si>
    <t>29:10:041101:187</t>
  </si>
  <si>
    <t>Квартира 1, д.1</t>
  </si>
  <si>
    <t>29:10:041012:212</t>
  </si>
  <si>
    <t>Архангельская область, с. Лешуконское, ул. Профсоюзов</t>
  </si>
  <si>
    <t>Квартира 3, д.1</t>
  </si>
  <si>
    <t>29:10:041012:222</t>
  </si>
  <si>
    <t>Квартира 1, д.2</t>
  </si>
  <si>
    <t>29:10:041012:225</t>
  </si>
  <si>
    <t>Квартира 3, д.20А</t>
  </si>
  <si>
    <t>Архангельская область, с. Лешуконское, ул. Первомайская</t>
  </si>
  <si>
    <t>Квартира 4, д.20А</t>
  </si>
  <si>
    <t>Квартира 1, д.43А</t>
  </si>
  <si>
    <t>29:10:041003:126</t>
  </si>
  <si>
    <t>Квартира 5, д.44Б</t>
  </si>
  <si>
    <t>29:10:041003:192</t>
  </si>
  <si>
    <t>Архангельская область, с.Олема, д. Чуласа</t>
  </si>
  <si>
    <t>29:10:050101:88</t>
  </si>
  <si>
    <t>Квартира 6, д.44Б</t>
  </si>
  <si>
    <t>29:10:041003:193</t>
  </si>
  <si>
    <t>29:10:041010:209</t>
  </si>
  <si>
    <t>Архангельская область, с. Лешуконское, ул. Пионерская</t>
  </si>
  <si>
    <t>Квартира 7, д.44В</t>
  </si>
  <si>
    <t>29:10:041003:181</t>
  </si>
  <si>
    <t>Квартира 11, д.44В</t>
  </si>
  <si>
    <t>29:10:041003:188</t>
  </si>
  <si>
    <t>Квартира 3, д.14</t>
  </si>
  <si>
    <t>29:10:041010:210</t>
  </si>
  <si>
    <t>Квартира 3, д.3</t>
  </si>
  <si>
    <t>29:10:041006:82</t>
  </si>
  <si>
    <t>Архангельская область, с. Лешуконское, ул. Победы</t>
  </si>
  <si>
    <t>Квартира 8, д.3</t>
  </si>
  <si>
    <t>29:10:041006:79</t>
  </si>
  <si>
    <t>Квартира 6, д.14</t>
  </si>
  <si>
    <t>29:10:041008:118</t>
  </si>
  <si>
    <t>Квартира 1, д.13</t>
  </si>
  <si>
    <t>29:10:041007:118</t>
  </si>
  <si>
    <t>Квартира 5, д.13</t>
  </si>
  <si>
    <t>29:10:041007:124</t>
  </si>
  <si>
    <t>Квартира 8, д.13</t>
  </si>
  <si>
    <t>29:10:041007:123</t>
  </si>
  <si>
    <t>Квартира 1, д.15</t>
  </si>
  <si>
    <t>29:10:041007:175</t>
  </si>
  <si>
    <t>Квартира 2, д.15</t>
  </si>
  <si>
    <t>29:10:041007:224</t>
  </si>
  <si>
    <t>Квартира 3, д.15</t>
  </si>
  <si>
    <t>29:10:041007:222</t>
  </si>
  <si>
    <t>Квартира 5, д.15</t>
  </si>
  <si>
    <t>29:10:041007:225</t>
  </si>
  <si>
    <t>Квартира 9, д.15</t>
  </si>
  <si>
    <t>29:10:041007:226</t>
  </si>
  <si>
    <t>Квартира 10, д.15</t>
  </si>
  <si>
    <t>29:10:041007:223</t>
  </si>
  <si>
    <t>Квартира 12, д.15</t>
  </si>
  <si>
    <t>29:10:041007:227</t>
  </si>
  <si>
    <t>Квартира 5, д.17</t>
  </si>
  <si>
    <t>29:10:000000:228</t>
  </si>
  <si>
    <t>29:10:000000:227</t>
  </si>
  <si>
    <t>Квартира 9, д.17</t>
  </si>
  <si>
    <t>29:10:000000:224</t>
  </si>
  <si>
    <t>Квартира 11, д.17</t>
  </si>
  <si>
    <t>29:10:000000:222</t>
  </si>
  <si>
    <t>Квартира 12, д.17</t>
  </si>
  <si>
    <t>29:10:000000:221</t>
  </si>
  <si>
    <t>Квартира 9, д.18А</t>
  </si>
  <si>
    <t>29:10:041008:98</t>
  </si>
  <si>
    <t>29:10:000000:303</t>
  </si>
  <si>
    <t>Архангельская область, с. Лешуконское, ул. Бобрецова</t>
  </si>
  <si>
    <t>Квартира 1, д.23</t>
  </si>
  <si>
    <t>29:10:041016:182</t>
  </si>
  <si>
    <t>Квартира 11, д.23</t>
  </si>
  <si>
    <t>29:10:041016:192</t>
  </si>
  <si>
    <t>29:10:041015:293</t>
  </si>
  <si>
    <t>Квартира 2, д.25</t>
  </si>
  <si>
    <t>29:10:000000:243</t>
  </si>
  <si>
    <t>Квартира 12, д.25</t>
  </si>
  <si>
    <t>29:10:000000:233</t>
  </si>
  <si>
    <t>Квартира 6, д.26</t>
  </si>
  <si>
    <t>29:10:041015:285</t>
  </si>
  <si>
    <t>29:10:041015:526</t>
  </si>
  <si>
    <t>29:10:041015:228</t>
  </si>
  <si>
    <t>Квартира 2, д.42</t>
  </si>
  <si>
    <t>29:10:041015:190</t>
  </si>
  <si>
    <t>Квартира 1, д.59</t>
  </si>
  <si>
    <t>29:10:041017:114</t>
  </si>
  <si>
    <t>Квартира 2, д.59</t>
  </si>
  <si>
    <t>29:10:041017:115</t>
  </si>
  <si>
    <t>Квартира 3, д.59</t>
  </si>
  <si>
    <t>29:10:041017:116</t>
  </si>
  <si>
    <t>Квартира 1, д.10</t>
  </si>
  <si>
    <t>29:10:041016:217</t>
  </si>
  <si>
    <t>Архангельская область, с. Лешуконское, ул. Первый переулок</t>
  </si>
  <si>
    <t>Квартира 3, д.10</t>
  </si>
  <si>
    <t>29:10:041016:219</t>
  </si>
  <si>
    <t>Квартира 4, д.15</t>
  </si>
  <si>
    <t>29:10:041016:198</t>
  </si>
  <si>
    <t>Квартира 2, д.7</t>
  </si>
  <si>
    <t>29:10:041016:280</t>
  </si>
  <si>
    <t>29:10:041015:216</t>
  </si>
  <si>
    <t>Архангельская область, с. Лешуконское, ул. Сенная</t>
  </si>
  <si>
    <t>Квартира 2, д.20</t>
  </si>
  <si>
    <t>29:10:041015:217</t>
  </si>
  <si>
    <t>Квартира 1, д.24</t>
  </si>
  <si>
    <t>29:10:041015:236</t>
  </si>
  <si>
    <t>Квартира 3, д.24</t>
  </si>
  <si>
    <t>29:10:041015:237</t>
  </si>
  <si>
    <t>Квартира 5, д.24</t>
  </si>
  <si>
    <t>29:10:041015:235</t>
  </si>
  <si>
    <t>Квартира 6, д.1</t>
  </si>
  <si>
    <t>29:10:041004:302</t>
  </si>
  <si>
    <t>Архангельская область, с. Лешуконское, ул. Советская</t>
  </si>
  <si>
    <t>Квартира 10, д.1</t>
  </si>
  <si>
    <t>29:10:041004:301</t>
  </si>
  <si>
    <t>Квартира 11, д.2А</t>
  </si>
  <si>
    <t>29:10:041004:299</t>
  </si>
  <si>
    <t>Квартира 2, д.6</t>
  </si>
  <si>
    <t>29:10:041004:156</t>
  </si>
  <si>
    <t>Квартира 5, д.8</t>
  </si>
  <si>
    <t>29:10:041001:216</t>
  </si>
  <si>
    <t>Квартира 12, д.8</t>
  </si>
  <si>
    <t>29:10:041001:224</t>
  </si>
  <si>
    <t>Квартира 2, д.14Б</t>
  </si>
  <si>
    <t>29:10:041011:325</t>
  </si>
  <si>
    <t>Архангельская область, с. Лешуконское, пер. Спортивный</t>
  </si>
  <si>
    <t>Квартира 4, д.14Б</t>
  </si>
  <si>
    <t>29:10:041011:327</t>
  </si>
  <si>
    <t>Квартира 8, д.15</t>
  </si>
  <si>
    <t>29:10:041011:105</t>
  </si>
  <si>
    <t>29:10:041011:123</t>
  </si>
  <si>
    <t>Квартира 5, д.18А</t>
  </si>
  <si>
    <t>29:10:041015:243</t>
  </si>
  <si>
    <t>Архангельская область, Лешуконский район, с.Койнас</t>
  </si>
  <si>
    <t>Автомобильные дороги Койнас 7км</t>
  </si>
  <si>
    <t>Автомобильные дороги Ценогора 5км</t>
  </si>
  <si>
    <t>Квартира 4, д.18А</t>
  </si>
  <si>
    <t>Квартира 4, д.19</t>
  </si>
  <si>
    <t>Пожарные водоемы Койнас 16 шт</t>
  </si>
  <si>
    <t>Пожарные водоемы Ценогора 17 шт</t>
  </si>
  <si>
    <t>Пожарные водоемы Вожгора 15 шт</t>
  </si>
  <si>
    <t>Архангельская область, Лешуконский район, с.Вожгора</t>
  </si>
  <si>
    <t>Автомобильные дороги Вожгора 5км</t>
  </si>
  <si>
    <t>Квартира 1, д.19Б</t>
  </si>
  <si>
    <t>Квартира 5, д.19Б</t>
  </si>
  <si>
    <t>Дом 1 д.Белощелье</t>
  </si>
  <si>
    <t>Архангельская область,  Лешуконский район, с. Ценогора,д. Белощелье</t>
  </si>
  <si>
    <t>Дом 11 д.Селище</t>
  </si>
  <si>
    <t>Архангельская область,  Лешуконский район, с. Ценогора</t>
  </si>
  <si>
    <t>Дом 12 д.Селище</t>
  </si>
  <si>
    <t>Архангельская область,  Лешуконский район, с. Ценогора,д. Селище</t>
  </si>
  <si>
    <t>Дом 122 д. Ценогора</t>
  </si>
  <si>
    <t>Дом 125 д. Ценогора</t>
  </si>
  <si>
    <t>Дом 126 д. Ценогора</t>
  </si>
  <si>
    <t>Дом 127 д. Ценогора</t>
  </si>
  <si>
    <t>Дом 14 д. Ценогора</t>
  </si>
  <si>
    <t>Дом 21 д.Белощелье</t>
  </si>
  <si>
    <t>Дом 214 д. Ценогора</t>
  </si>
  <si>
    <t>Дом 272 д. Ценогора</t>
  </si>
  <si>
    <t>Дом 48 д. Ценогора</t>
  </si>
  <si>
    <t>Дом 5 д. Ценогора</t>
  </si>
  <si>
    <t xml:space="preserve">Дом 6 д. Палащелье </t>
  </si>
  <si>
    <t>Архангельская область,  Лешуконский район, с. Ценогора, д.Палащелье</t>
  </si>
  <si>
    <t>Дом 6 д.Селище</t>
  </si>
  <si>
    <t xml:space="preserve">Дом 66 д. Палащелье </t>
  </si>
  <si>
    <t>Дом 7 д.Селище</t>
  </si>
  <si>
    <t xml:space="preserve">Дом 70 д. Палащелье </t>
  </si>
  <si>
    <t>Дом 8 д.Селище</t>
  </si>
  <si>
    <t>Дом 83 д.Белощелье</t>
  </si>
  <si>
    <t>Дом 88 д.Белощелье</t>
  </si>
  <si>
    <t>Архангельская область,  Лешуконский район, с. Ценогора, д.Колмогора</t>
  </si>
  <si>
    <t>Здание администрации д. 120 с. Ценогора</t>
  </si>
  <si>
    <t>Здание гаража д.315, с. Ценогора</t>
  </si>
  <si>
    <t>Здание склада д. 318, с. Ценогора</t>
  </si>
  <si>
    <t>Дом № 11 кв 1,2 с. Ценогора</t>
  </si>
  <si>
    <t>Жилой дом №25 д.Колмогора</t>
  </si>
  <si>
    <t>Квартира 7, д. 19Б</t>
  </si>
  <si>
    <t>Дом 118, д.Кеба</t>
  </si>
  <si>
    <t>Архангельская область,  Лешуконский район, с. Олема, д. Кеба</t>
  </si>
  <si>
    <t>Дом двухквартирный №173 д. Кеба</t>
  </si>
  <si>
    <t>Дом 4-кв. №47 д. Усть -Чуласа</t>
  </si>
  <si>
    <t>Архангельская область,  Лешуконский район, с. Олема, д. Усть-Чуласа</t>
  </si>
  <si>
    <t>Архангельская область,  Лешуконский район, с. Олема</t>
  </si>
  <si>
    <t>Дом 1-кв. №4 д. Усть -Чуласа</t>
  </si>
  <si>
    <t>Дом  1 -кв, № 75 с. Олема</t>
  </si>
  <si>
    <t>Дом 1-кв. №8 д. Усть -Чуласа</t>
  </si>
  <si>
    <t>Дом 12-кв. №52 д. Усть -Чуласа</t>
  </si>
  <si>
    <t>Дом  12 -кв, № 186 с. Олема</t>
  </si>
  <si>
    <t>29:10:050401:266</t>
  </si>
  <si>
    <t>Дом  2 -кв, № 163 с. Олема</t>
  </si>
  <si>
    <t>Дом  2 -кв, № 40 Б.-Щелья</t>
  </si>
  <si>
    <t>Архангельская область,  Лешуконский район, с. Олема, д. Б.-Щелья</t>
  </si>
  <si>
    <t>Дом  2 -кв, № 132 с. Олема</t>
  </si>
  <si>
    <t>Дом  2 -кв, № 133 с. Олема</t>
  </si>
  <si>
    <t>Дом 2-кв. № 154, д.Кеба</t>
  </si>
  <si>
    <t>Дом  2 -кв, № 157 с. Олема</t>
  </si>
  <si>
    <t>29:10:050401:337</t>
  </si>
  <si>
    <t>Дом  2 -кв, № 158 с. Олема</t>
  </si>
  <si>
    <t>Дом 2-кв. № 159, д.Кеба</t>
  </si>
  <si>
    <t>Дом  2 -кв, № 159 с. Олема</t>
  </si>
  <si>
    <t>Дом  2 -кв, № 160 с. Олема</t>
  </si>
  <si>
    <t>Дом 2-кв. № 164, д.Кеба</t>
  </si>
  <si>
    <t>Дом 2-кв. № 165, д.Кеба</t>
  </si>
  <si>
    <t>Дом 2-кв. № 172, д.Кеба</t>
  </si>
  <si>
    <t>Дом 2-кв. № 174, д.Кеба</t>
  </si>
  <si>
    <t>Дом 2-кв. № 181, д.Кеба</t>
  </si>
  <si>
    <t>Дом  2 -кв, № 187 с. Олема</t>
  </si>
  <si>
    <t>29:10:050401:248</t>
  </si>
  <si>
    <t>Дом  2 -кв, № 21 Б.-Щелья</t>
  </si>
  <si>
    <t>Дом  2 -кв, № 23 Б.-Щелья</t>
  </si>
  <si>
    <t>Дом 2-кв. № 23 п. Усть -Чуласа</t>
  </si>
  <si>
    <t>Архангельская область,  Лешуконский район, с. Олема, п. Усть-Чуласа</t>
  </si>
  <si>
    <t>Дом  2 -кв, № 25 с. Олема</t>
  </si>
  <si>
    <t>29:10:050401:203</t>
  </si>
  <si>
    <t>Дом 2-кв. № 25 п. Усть -Чуласа</t>
  </si>
  <si>
    <t>Дом  2 -кв, № 27 Б.-Щелья</t>
  </si>
  <si>
    <t>Дом  2 -кв, № 30 Б.-Щелья</t>
  </si>
  <si>
    <t>Дом  2 -кв, № 31 Б.-Щелья</t>
  </si>
  <si>
    <t>Дом  2 -кв, № 36 Б.-Щелья</t>
  </si>
  <si>
    <t>Дом  2 -кв, № 6 д. Б.-Щелья</t>
  </si>
  <si>
    <t>Дом 2-кв. № 6 п. Усть -Чуласа</t>
  </si>
  <si>
    <t>29:10:050201:75</t>
  </si>
  <si>
    <t>Дом  2 -кв, № 7 д. Б.-Щелья</t>
  </si>
  <si>
    <t>Дом  2 -кв, № 86 с. Олема</t>
  </si>
  <si>
    <t>Дом 3-кв. № 103, д.Кеба</t>
  </si>
  <si>
    <t>29:10:050601:132</t>
  </si>
  <si>
    <t>29:10:050401:147</t>
  </si>
  <si>
    <t>Дом 3-кв. № 104, д.Кеба</t>
  </si>
  <si>
    <t>29:10:050601:131</t>
  </si>
  <si>
    <t>Дом  3 -кв, № 122 с. Олема</t>
  </si>
  <si>
    <t>29:10:050401:158</t>
  </si>
  <si>
    <t>Квартира 9, д.19Б</t>
  </si>
  <si>
    <t>Дом 4-кв. № 10 п. Усть -Чуласа</t>
  </si>
  <si>
    <t>Дом  4 -кв, № 10 д. Б.-Щелья</t>
  </si>
  <si>
    <t>Дом 4-кв. № 155, д.Кеба</t>
  </si>
  <si>
    <t>Дом 4-кв. № 157, д.Кеба</t>
  </si>
  <si>
    <t>Дом 4-кв. № 158, д.Кеба</t>
  </si>
  <si>
    <t>Дом 4-кв. № 166, д.Кеба</t>
  </si>
  <si>
    <t>Дом 4-кв. № 17, д. Б.-Щелья</t>
  </si>
  <si>
    <t>Дом 4-кв. № 175, д.Кеба</t>
  </si>
  <si>
    <t>Дом 4-кв. № 176, д.Кеба</t>
  </si>
  <si>
    <t>Дом 4-кв. № 179, д.Кеба</t>
  </si>
  <si>
    <t>Дом 4-кв. № 18 п. Усть -Чуласа</t>
  </si>
  <si>
    <t>Дом 4-кв. № 19 п. Усть -Чуласа</t>
  </si>
  <si>
    <t>Дом 4-кв. № 2, д. Б.-Щелья</t>
  </si>
  <si>
    <t>Дом 4-кв. № 20 п. Усть -Чуласа</t>
  </si>
  <si>
    <t>Дом 4-кв. № 22, д. Б.-Щелья</t>
  </si>
  <si>
    <t>Дом 4-кв. № 24, д. Б.-Щелья</t>
  </si>
  <si>
    <t>Дом 4-кв. № 22 п. Усть -Чуласа</t>
  </si>
  <si>
    <t>Дом 4-кв. № 24 п. Усть -Чуласа</t>
  </si>
  <si>
    <t>Дом 4-кв. № 28 п. Усть -Чуласа</t>
  </si>
  <si>
    <t>Дом 4-кв. № 29 п. Усть -Чуласа</t>
  </si>
  <si>
    <t>Дом 4-кв. № 30 п. Усть -Чуласа</t>
  </si>
  <si>
    <t>Дом 4-кв. № 34, д. Б.-Щелья</t>
  </si>
  <si>
    <t>Дом 4-кв. № 35, д. Б.-Щелья</t>
  </si>
  <si>
    <t>Дом 4-кв. № 36 п. Усть -Чуласа</t>
  </si>
  <si>
    <t>Дом 4-кв. № 37 п. Усть -Чуласа</t>
  </si>
  <si>
    <t>Дом 4-кв. № 38, д. Б.-Щелья</t>
  </si>
  <si>
    <t>Дом 4-кв. № 4, д. Б.-Щелья</t>
  </si>
  <si>
    <t>Дом 4-кв. № 41, д. Б.-Щелья</t>
  </si>
  <si>
    <t>Дом 4-кв. № 42, д. Б.-Щелья</t>
  </si>
  <si>
    <t>Дом 4-кв. № 42 п. Усть -Чуласа</t>
  </si>
  <si>
    <t>Дом 4-кв. № 43, д. Б.-Щелья</t>
  </si>
  <si>
    <t>Дом 4-кв. № 44, д. Б.-Щелья</t>
  </si>
  <si>
    <t>Дом 4-кв. № 48 п. Усть -Чуласа</t>
  </si>
  <si>
    <t>Дом 4-кв. № 5, д. Б.-Щелья</t>
  </si>
  <si>
    <t>Дом 4-кв. № 8, д. Б.-Щелья</t>
  </si>
  <si>
    <t>Дом 4-кв. № 9 п. Усть -Чуласа</t>
  </si>
  <si>
    <t>Дом 4-кв. № 11 п. Усть -Чуласа</t>
  </si>
  <si>
    <t>Дом 4-кв. № 25, д. Б.-Щелья</t>
  </si>
  <si>
    <t>Дом 8-кв. № 43 п. Усть -Чуласа</t>
  </si>
  <si>
    <t>Дом 8-кв. № 44 п. Усть -Чуласа</t>
  </si>
  <si>
    <t>Дом 8-кв. № 54 п. Усть -Чуласа</t>
  </si>
  <si>
    <t>Дом 8-кв. № 55 п. Усть -Чуласа</t>
  </si>
  <si>
    <t>Дом  № 2 п. Усть -Чуласа</t>
  </si>
  <si>
    <t>29:10:050201:77</t>
  </si>
  <si>
    <t>29:10:050401:232</t>
  </si>
  <si>
    <t>29:10:050401:127</t>
  </si>
  <si>
    <t>Дом жилой № 117, д.Кеба</t>
  </si>
  <si>
    <t>29:10:050601:187</t>
  </si>
  <si>
    <t>Дом жилой № 14, д.Кеба</t>
  </si>
  <si>
    <t>29:10:050601:212</t>
  </si>
  <si>
    <t>29:10:050601:27</t>
  </si>
  <si>
    <t>29:10:050601:71</t>
  </si>
  <si>
    <t>Дом жилой № 5, д.Кеба</t>
  </si>
  <si>
    <t>29:10:050601:207</t>
  </si>
  <si>
    <t>Дом   № 13 с. Олема</t>
  </si>
  <si>
    <t>29:10:050401:26</t>
  </si>
  <si>
    <t>Здание гаража №60 п. Усть-Чуласа</t>
  </si>
  <si>
    <t>Архангельская область,  Лешуконский район, с. Олема, п. Чсть-Чуласа</t>
  </si>
  <si>
    <t>Здание гаража №61 п. Усть-Чуласа</t>
  </si>
  <si>
    <t>Здание конторы (бывшей) № 12 п. Усть-Чуласа</t>
  </si>
  <si>
    <t>Здание лесопильного цеха на 2-пилорамы №67 п. Усть-Чуласа</t>
  </si>
  <si>
    <t>Здание нежилое №13 п. Усть-Чуласа</t>
  </si>
  <si>
    <t>Здание нежилое № 5 п. Усть-Чуласа</t>
  </si>
  <si>
    <t>Квартира №8 в доме №186 с. Олема</t>
  </si>
  <si>
    <t>Квартира 5 д. 21</t>
  </si>
  <si>
    <t>29:10:000000:255</t>
  </si>
  <si>
    <t>Архангельская область, с. Лешуконское, пер. Спортивный,д.21</t>
  </si>
  <si>
    <t>Дом №109 п.Усть-Кыма</t>
  </si>
  <si>
    <t>Архангельская область, Лешуконский район, с.Койнас, п. Усть-Кыма</t>
  </si>
  <si>
    <t>Дом №122, с. Койнас</t>
  </si>
  <si>
    <t>Дом №179, кв. 2, с. Койнас</t>
  </si>
  <si>
    <t>Дом №182, с. Койнас</t>
  </si>
  <si>
    <t>Дом №186, с. Койнас</t>
  </si>
  <si>
    <t>Дом № 21 п.Усть-Кыма</t>
  </si>
  <si>
    <t>Дом № 219, с. Койнас</t>
  </si>
  <si>
    <t>Дом № 22 д. Кысса</t>
  </si>
  <si>
    <t>Архангельская область, Лешуконский район, с.Койнас, д. Кысса</t>
  </si>
  <si>
    <t>Дом № 23 д. Засулье</t>
  </si>
  <si>
    <t>Архангельская область, Лешуконский район, с.Койнас, д. Засулье</t>
  </si>
  <si>
    <t>Дом № 24 д. Засулье</t>
  </si>
  <si>
    <t>Дом № 27 д. Кысса</t>
  </si>
  <si>
    <t>Дом № 289, с. Койнас</t>
  </si>
  <si>
    <t>Дом № 29 д. Кысса</t>
  </si>
  <si>
    <t>Дом № 30 д. Кысса</t>
  </si>
  <si>
    <t>Дом № 33 п.Усть-Кыма</t>
  </si>
  <si>
    <t>Архангельская область, Лешуконский район, с.Койнас, п. Усть-Низемье</t>
  </si>
  <si>
    <t>Дом № 40 п.Усть-Низемье</t>
  </si>
  <si>
    <t>Дом № 41 п.Усть-Низемье</t>
  </si>
  <si>
    <t>Дом № 46 п.Усть-Кыма</t>
  </si>
  <si>
    <t>Дом № 55 д. Кысса</t>
  </si>
  <si>
    <t>Дом № 74 д. Засулье</t>
  </si>
  <si>
    <t>Дом № 75, с. Койнас</t>
  </si>
  <si>
    <t>Дом № 84 д. Засулье</t>
  </si>
  <si>
    <t>Дом № 92 п.Усть-Кыма</t>
  </si>
  <si>
    <t>Дом № 93 п.Усть-Кыма</t>
  </si>
  <si>
    <t>Дом № 94 п.Усть-Кыма</t>
  </si>
  <si>
    <t>Дом № 95 п.Усть-Кыма</t>
  </si>
  <si>
    <t>Дом № 96, кв.2,3,4, п.Усть-Кыма</t>
  </si>
  <si>
    <t>Дом № 165, с. Койнас</t>
  </si>
  <si>
    <t>Здание администрации № 65 с. Койнас</t>
  </si>
  <si>
    <t>Здание гаража № 320 с. Койнас</t>
  </si>
  <si>
    <t>Здание нежилое № 38 с. Койнас</t>
  </si>
  <si>
    <t>Здание пилоцеха Р-6301 с. Койнас</t>
  </si>
  <si>
    <t>Квартира 9, д.21</t>
  </si>
  <si>
    <t>29:10:000000:251</t>
  </si>
  <si>
    <t>Квартира 5, д.21А</t>
  </si>
  <si>
    <t>29:10:041012:18</t>
  </si>
  <si>
    <t>Архангельская область, с. Лешуконское, ул. Садовая</t>
  </si>
  <si>
    <t>Квартира 7, д.21А</t>
  </si>
  <si>
    <t>29:10:041012:183</t>
  </si>
  <si>
    <t>Квартира 5, д.21Б</t>
  </si>
  <si>
    <t>29:10:041012:272</t>
  </si>
  <si>
    <t>Квартира 7, д.21Б</t>
  </si>
  <si>
    <t>29:10:041012:355</t>
  </si>
  <si>
    <t>Квартира 10, д.21Б</t>
  </si>
  <si>
    <t>29:10:041012:269</t>
  </si>
  <si>
    <t>Квартира 14, д.21Б</t>
  </si>
  <si>
    <t>29:10:041012:279</t>
  </si>
  <si>
    <t>Квартира 17, д.21Б</t>
  </si>
  <si>
    <t>29:10:041012:357</t>
  </si>
  <si>
    <t>Квартира 19, д.21Б</t>
  </si>
  <si>
    <t>29:10:041012:276</t>
  </si>
  <si>
    <t>Квартира 20, д.21Б</t>
  </si>
  <si>
    <t>29:10:041012:278</t>
  </si>
  <si>
    <t>Квартира 2, д.27</t>
  </si>
  <si>
    <t>29:10:041012:228</t>
  </si>
  <si>
    <t>29:10:041013:228</t>
  </si>
  <si>
    <t>Квартира 2, д. 5</t>
  </si>
  <si>
    <t>29:10:041011:94</t>
  </si>
  <si>
    <t>Архангельская область, с. Лешуконское, ул. Школьная</t>
  </si>
  <si>
    <t>Квартира 5, д. 5</t>
  </si>
  <si>
    <t>29:10:041011:97</t>
  </si>
  <si>
    <t>Квартира 6, д. 5</t>
  </si>
  <si>
    <t>29:10:041011:98</t>
  </si>
  <si>
    <t>Квартира 7, д. 5</t>
  </si>
  <si>
    <t>29:10:041011:99</t>
  </si>
  <si>
    <t>Квартира 9, д. 5</t>
  </si>
  <si>
    <t>29:10:041011:101</t>
  </si>
  <si>
    <t>Квартира 2, д. 10</t>
  </si>
  <si>
    <t>29:10:041011:217</t>
  </si>
  <si>
    <t>Квартира 1, д. 2</t>
  </si>
  <si>
    <t>29:10:041007:104</t>
  </si>
  <si>
    <t>Архангельская область, с. Лешуконское, пер. Юбилейный</t>
  </si>
  <si>
    <t>Квартира 3, д. 3</t>
  </si>
  <si>
    <t>29:10:041007:209</t>
  </si>
  <si>
    <t>Квартира 6, д. 3</t>
  </si>
  <si>
    <t>29:10:041007:208</t>
  </si>
  <si>
    <t>Квартира 11, д. 3</t>
  </si>
  <si>
    <t>29:10:041007:182</t>
  </si>
  <si>
    <t>Квартира 1, д. 5</t>
  </si>
  <si>
    <t>29:10:041007:218</t>
  </si>
  <si>
    <t>Квартира 1, д. 18</t>
  </si>
  <si>
    <t>29:10:041901:126</t>
  </si>
  <si>
    <t>Архангельская область,  Лешуконский район, д. Ущелье</t>
  </si>
  <si>
    <t>Дом № 230 с. Вожгора</t>
  </si>
  <si>
    <t>Дом № 232, кв.1 с. Вожгора</t>
  </si>
  <si>
    <t>29:10:010201:645</t>
  </si>
  <si>
    <t>Дом № 232, кв.2 с. Вожгора</t>
  </si>
  <si>
    <t>Дом № 244, кв.2 с. Вожгора</t>
  </si>
  <si>
    <t>Дом № 245, кв.1 с. Вожгора</t>
  </si>
  <si>
    <t>Дом № 248 с. Вожгора</t>
  </si>
  <si>
    <t>Дом № 251, кв.2 с. Вожгора</t>
  </si>
  <si>
    <t>Дом № 253, кв.1 с. Вожгора</t>
  </si>
  <si>
    <t>Дом № 302, кв.1 с. Вожгора</t>
  </si>
  <si>
    <t>Дом № 302, кв.3 с. Вожгора</t>
  </si>
  <si>
    <t>Дом № 308, кв.1 с. Вожгора</t>
  </si>
  <si>
    <t>Дом № 308, кв.2 с. Вожгора</t>
  </si>
  <si>
    <t>Дом № 310 с. Вожгора</t>
  </si>
  <si>
    <t>Дом № 24, д. Лебское</t>
  </si>
  <si>
    <t>Архангельская область, Лешуконский район, с.Вожгора, д. Лебское</t>
  </si>
  <si>
    <t>Дом № 33, д. Лебское</t>
  </si>
  <si>
    <t>Дом № 40, д. Лебское</t>
  </si>
  <si>
    <t>Архангельская область, Лешуконский район, с.Вожгора, д. Родома</t>
  </si>
  <si>
    <t>Дом № 29, д. Родома</t>
  </si>
  <si>
    <t>Дом № 31, д. Родома</t>
  </si>
  <si>
    <t>Дом № 32, д. Родома</t>
  </si>
  <si>
    <t>Дом № 33, д. Родома</t>
  </si>
  <si>
    <t>Дом № 53, д. Родома</t>
  </si>
  <si>
    <t>Дом № 82, д. Родома</t>
  </si>
  <si>
    <t>Здание администрации д.235, с. Вожгора (контора совхоза)</t>
  </si>
  <si>
    <t>Архангельская область, Лешуконский район, с. Вожгора</t>
  </si>
  <si>
    <t>Здание гаража № 234А с. Вожгора</t>
  </si>
  <si>
    <t>Здание гаража № 234 В с. Вожгора</t>
  </si>
  <si>
    <t>Здание гаража № 304  с. Вожгора</t>
  </si>
  <si>
    <t>Здание конторы бывшей с. Вожгора</t>
  </si>
  <si>
    <t>Здание нежилое д. 122 с. Вожгора</t>
  </si>
  <si>
    <t>Здание склада (дощатый) д. 324Б с. Вожгора</t>
  </si>
  <si>
    <t>Здание центрального склада с. Вожгора</t>
  </si>
  <si>
    <t>Здание нежилое д,282 (интернат) с. Вожгора</t>
  </si>
  <si>
    <t>Дом 10, ул. Лесная, п. Зубово</t>
  </si>
  <si>
    <t>Дом 11, ул. Лесная, п. Зубово</t>
  </si>
  <si>
    <t>Дом 2, ул. Лесная, п. Зубово</t>
  </si>
  <si>
    <t>Дом 6, ул. Лесная, п. Зубово</t>
  </si>
  <si>
    <t>Дом 7, ул. Лесная, п. Зубово</t>
  </si>
  <si>
    <t>Дом 9, ул. Лесная, п. Зубово</t>
  </si>
  <si>
    <t>Архангельская область, Лешуконский район, с.Вожгора, п. Зубово</t>
  </si>
  <si>
    <t>Дом 10, ул. Молодежная, п. Зубово</t>
  </si>
  <si>
    <t>Дом 11, ул. Молодежная, п. Зубово</t>
  </si>
  <si>
    <t>Дом 13, ул. Молодежная, п. Зубово</t>
  </si>
  <si>
    <t>Дом 3, ул. Молодежная, п. Зубово</t>
  </si>
  <si>
    <t>Дом 7, ул. Молодежная, п. Зубово</t>
  </si>
  <si>
    <t>Дом 3, ул. Набережная, п. Зубово</t>
  </si>
  <si>
    <t>Дом 1, ул. Строителей, п. Зубово</t>
  </si>
  <si>
    <t>Дом 3, ул. Строителей, п. Зубово</t>
  </si>
  <si>
    <t>Дом 7, ул. Строителей, п. Зубово</t>
  </si>
  <si>
    <t>Дом 9, ул. Строителей, п. Зубово</t>
  </si>
  <si>
    <t>Дом 10, ул. Центральная, п. Зубово</t>
  </si>
  <si>
    <t>Дом 11, ул. Центральная, п. Зубово</t>
  </si>
  <si>
    <t>Дом 12, ул. Центральная, п. Зубово</t>
  </si>
  <si>
    <t>Дом 13, ул. Центральная, п. Зубово</t>
  </si>
  <si>
    <t>Дом 14, ул. Центральная, п. Зубово</t>
  </si>
  <si>
    <t>Дом 15, ул. Центральная, п. Зубово</t>
  </si>
  <si>
    <t>Дом 16, ул. Центральная, п. Зубово</t>
  </si>
  <si>
    <t>Дом 17, ул. Центральная, п. Зубово</t>
  </si>
  <si>
    <t>Дом 19, ул. Центральная, п. Зубово</t>
  </si>
  <si>
    <t>Дом 2, ул. Центральная, п. Зубово</t>
  </si>
  <si>
    <t>Дом 6, ул. Центральная, п. Зубово</t>
  </si>
  <si>
    <t>Дом 7, ул. Центральная, п. Зубово</t>
  </si>
  <si>
    <t>Дом 9, ул. Центральная, п. Зубово</t>
  </si>
  <si>
    <t>Дом 1, пер. Речной, п. Зубово</t>
  </si>
  <si>
    <t>Дом 30. кв. 1 д. Русома</t>
  </si>
  <si>
    <t>29:10:040101:71</t>
  </si>
  <si>
    <t>Архангельская область,  Лешуконский район, д. Русома</t>
  </si>
  <si>
    <t>Дом 30. кв. 2 д. Русома</t>
  </si>
  <si>
    <t>29:10:040101:72</t>
  </si>
  <si>
    <t>Дом 17.  д. Русома</t>
  </si>
  <si>
    <t>Дом 24.  д. Смоленец</t>
  </si>
  <si>
    <t>29:10:040501:240</t>
  </si>
  <si>
    <t>Архангельская область,  Лешуконский район, д. Смоленец</t>
  </si>
  <si>
    <t>29:10:040501:79</t>
  </si>
  <si>
    <t>Дом 113, кв. 2,  д. Смоленец</t>
  </si>
  <si>
    <t>29:10:040501:278</t>
  </si>
  <si>
    <t>Дом 124,  д. Смоленец</t>
  </si>
  <si>
    <t>Дом 104, кв. 1,  д. Смоленец</t>
  </si>
  <si>
    <t>29:10:040501:274</t>
  </si>
  <si>
    <t>Дом 69,  д. Пылема</t>
  </si>
  <si>
    <t>Архангельская область,  Лешуконский район, д. Пылема</t>
  </si>
  <si>
    <t>Дом 42,  д. Пылема</t>
  </si>
  <si>
    <t>Дом 8,  д. Пылема</t>
  </si>
  <si>
    <t>Дом 68,  д. Пылема</t>
  </si>
  <si>
    <t>Дом 32,  д. Пылема</t>
  </si>
  <si>
    <t>Кв. 11, д.4</t>
  </si>
  <si>
    <t>29:10:041007:102</t>
  </si>
  <si>
    <t>Архангельская область, с.  Лешуконский, ул. Комсомольская</t>
  </si>
  <si>
    <t>Кв.1,д.65</t>
  </si>
  <si>
    <t>29:10:041003:158</t>
  </si>
  <si>
    <t>Архангельская область, с.  Лешуконский, ул. Красных Партизан</t>
  </si>
  <si>
    <t>Кв.2, д.65</t>
  </si>
  <si>
    <t>29:10:041003:169</t>
  </si>
  <si>
    <t>Кв.4, д.65</t>
  </si>
  <si>
    <t>29:10:041003:162</t>
  </si>
  <si>
    <t>Кв.6, д.65</t>
  </si>
  <si>
    <t>29:10:041003:174</t>
  </si>
  <si>
    <t>Кв.7, д.65</t>
  </si>
  <si>
    <t>29:10:041003:170</t>
  </si>
  <si>
    <t>Кв.9, д.65</t>
  </si>
  <si>
    <t>29:10:041003:165</t>
  </si>
  <si>
    <t>Кв.12, д.54</t>
  </si>
  <si>
    <t>Архангельская область, с.  Лешуконский, ул. Конецгорская</t>
  </si>
  <si>
    <t>Кв.1, д.1</t>
  </si>
  <si>
    <t>29:10:041001:197</t>
  </si>
  <si>
    <t>Кв.1, д.2</t>
  </si>
  <si>
    <t>29:10:041001:336</t>
  </si>
  <si>
    <t>Кв.6, д.2</t>
  </si>
  <si>
    <t>Кв.2, д.3</t>
  </si>
  <si>
    <t>Кв.1, д.4</t>
  </si>
  <si>
    <t>29:10:041001:272</t>
  </si>
  <si>
    <t>Кв.3, д.4</t>
  </si>
  <si>
    <t>29:10:041001:274</t>
  </si>
  <si>
    <t>Кв.5, д.4</t>
  </si>
  <si>
    <t>29:10:041001:275</t>
  </si>
  <si>
    <t>Кв.6, д.4</t>
  </si>
  <si>
    <t>29:10:041001:276</t>
  </si>
  <si>
    <t>Кв.7, д.4</t>
  </si>
  <si>
    <t>29:10:041001:277</t>
  </si>
  <si>
    <t>Кв.2, д. 5</t>
  </si>
  <si>
    <t>29:10:041001:358</t>
  </si>
  <si>
    <t>Кв.1, д. 6</t>
  </si>
  <si>
    <t>29:10:041001:385</t>
  </si>
  <si>
    <t>Кв.4, д. 6</t>
  </si>
  <si>
    <t>29:10:041001:386</t>
  </si>
  <si>
    <t>Кв.5, д. 6</t>
  </si>
  <si>
    <t>29:10:041001:387</t>
  </si>
  <si>
    <t>Кв.7, д. 6</t>
  </si>
  <si>
    <t>29:10:041001:389</t>
  </si>
  <si>
    <t>Кв.1, д. 8</t>
  </si>
  <si>
    <t>29:10:041001:209</t>
  </si>
  <si>
    <t>Кв.2, д. 8</t>
  </si>
  <si>
    <t>29:10:041001:210</t>
  </si>
  <si>
    <t>Кв.10, д. 8</t>
  </si>
  <si>
    <t>29:10:041001:201</t>
  </si>
  <si>
    <t>Кв.7, д. 43</t>
  </si>
  <si>
    <t>29:10:041001:290</t>
  </si>
  <si>
    <t>Кв.8, д. 43</t>
  </si>
  <si>
    <t>29:10:041001:291</t>
  </si>
  <si>
    <t>Кв.10, д. 43</t>
  </si>
  <si>
    <t>29:10:041001:289</t>
  </si>
  <si>
    <t>Кв.11, д. 43</t>
  </si>
  <si>
    <t>29:10:041001:292</t>
  </si>
  <si>
    <t>Кв.4, д. 44</t>
  </si>
  <si>
    <t>29:10:041001:409</t>
  </si>
  <si>
    <t>Кв.6, д. 44</t>
  </si>
  <si>
    <t>29:10:041001:411</t>
  </si>
  <si>
    <t>Кв.7, д. 44</t>
  </si>
  <si>
    <t>29:10:041001:412</t>
  </si>
  <si>
    <t>Кв.12, д. 44</t>
  </si>
  <si>
    <t>29:10:041001:413</t>
  </si>
  <si>
    <t>Кв.2, д. 46</t>
  </si>
  <si>
    <t>29:10:041001:324</t>
  </si>
  <si>
    <t>Кв.1, д. 47</t>
  </si>
  <si>
    <t>29:10:041001:251</t>
  </si>
  <si>
    <t>Кв.2, д. 47</t>
  </si>
  <si>
    <t>29:10:041001:252</t>
  </si>
  <si>
    <t>Кв.1, д. 50</t>
  </si>
  <si>
    <t>29:10:041001:441</t>
  </si>
  <si>
    <t>Кв.2, д. 50</t>
  </si>
  <si>
    <t>29:10:041001:442</t>
  </si>
  <si>
    <t>Кв.9, д. 50</t>
  </si>
  <si>
    <t>29:10:041001:231</t>
  </si>
  <si>
    <t>Кв.3, д. 50А</t>
  </si>
  <si>
    <t>29:10:041001:351</t>
  </si>
  <si>
    <t>Кв.12, д. 50А</t>
  </si>
  <si>
    <t>Кв.2, д. 52</t>
  </si>
  <si>
    <t>29:10:041001:440</t>
  </si>
  <si>
    <t>Кв.4, д. 52</t>
  </si>
  <si>
    <t>Кв.5, д. 52</t>
  </si>
  <si>
    <t>29:10:041001:439</t>
  </si>
  <si>
    <t>Кв.1, д. 14</t>
  </si>
  <si>
    <t>Архангельская область, с.  Лешуконский, ул. Октябрьская</t>
  </si>
  <si>
    <t>Кв.2, д. 14</t>
  </si>
  <si>
    <t>Кв.3, д. 14</t>
  </si>
  <si>
    <t>Кв.4, д. 14</t>
  </si>
  <si>
    <t>Кв.5, д. 14</t>
  </si>
  <si>
    <t>Кв.6, д. 14</t>
  </si>
  <si>
    <t>Кв.7, д. 14</t>
  </si>
  <si>
    <t>Кв.8, д. 14</t>
  </si>
  <si>
    <t>Кв.9, д. 14</t>
  </si>
  <si>
    <t>Кв.5, д. 22</t>
  </si>
  <si>
    <t>Кв.2, д. 24</t>
  </si>
  <si>
    <t>29:10:041009:220</t>
  </si>
  <si>
    <t>Кв.3, д. 24</t>
  </si>
  <si>
    <t>29:10:041009:221</t>
  </si>
  <si>
    <t>Кв.4, д. 24</t>
  </si>
  <si>
    <t>29:10:041009:222</t>
  </si>
  <si>
    <t>Кв.5, д. 24</t>
  </si>
  <si>
    <t>29:10:041009:223</t>
  </si>
  <si>
    <t>Кв.6, д. 24</t>
  </si>
  <si>
    <t>29:10:041009:224</t>
  </si>
  <si>
    <t>Кв.3, д. 60</t>
  </si>
  <si>
    <t>29:10:041009:291</t>
  </si>
  <si>
    <t>Архангельская область, с.  Лешуконский, ул. Победы</t>
  </si>
  <si>
    <t>Кв.4, д. 60</t>
  </si>
  <si>
    <t>29:10:041009:292</t>
  </si>
  <si>
    <t>Кв.5, д. 60</t>
  </si>
  <si>
    <t>29:10:041009:293</t>
  </si>
  <si>
    <t xml:space="preserve"> Дом  3</t>
  </si>
  <si>
    <t>Архангельская область, с.  Лешуконский, ул. Рабочая</t>
  </si>
  <si>
    <t>29:10:041101:198</t>
  </si>
  <si>
    <t>Кв.1, д. 5</t>
  </si>
  <si>
    <t>Архангельская область, с.  Лешуконский, ул. Парковая</t>
  </si>
  <si>
    <t>29:10:041101:199</t>
  </si>
  <si>
    <t>29:10:041101:203</t>
  </si>
  <si>
    <t>Кв.2, д. 6</t>
  </si>
  <si>
    <t>29:10:041101:204</t>
  </si>
  <si>
    <t>Кв.1, д.8</t>
  </si>
  <si>
    <t>29:10:041101:191</t>
  </si>
  <si>
    <t xml:space="preserve"> Дом 3А</t>
  </si>
  <si>
    <t>29:10:041012:171</t>
  </si>
  <si>
    <t>Архангельская область, с.  Лешуконский, ул. Водников</t>
  </si>
  <si>
    <t>Дом 20</t>
  </si>
  <si>
    <t>29:10:041012:175</t>
  </si>
  <si>
    <t>Архангельская область, с.  Лешуконский, ул. Профсоюзов</t>
  </si>
  <si>
    <t>Кв.1, д.43</t>
  </si>
  <si>
    <t>29:10:041010:170</t>
  </si>
  <si>
    <t>Кв.2, д.43</t>
  </si>
  <si>
    <t>29:10:041010:171</t>
  </si>
  <si>
    <t>Кв.2, д. 7</t>
  </si>
  <si>
    <t>29:10:041001:280</t>
  </si>
  <si>
    <t>Кв.4, д. 7</t>
  </si>
  <si>
    <t>Дом 13</t>
  </si>
  <si>
    <t>29:10:041012:115</t>
  </si>
  <si>
    <t>Архангельская область, с.  Лешуконский, ул. Садовая</t>
  </si>
  <si>
    <t>29:10:041004:112</t>
  </si>
  <si>
    <t>Архангельская область, с.  Лешуконский, ул. Шилова</t>
  </si>
  <si>
    <t xml:space="preserve">Дом 3В </t>
  </si>
  <si>
    <t>29:10:041012:169</t>
  </si>
  <si>
    <t>Здание гаража с. Лешуконское</t>
  </si>
  <si>
    <t xml:space="preserve">Архангельская область, с. Лешуконского, ул. Мелоспольская д4, корп8/1 </t>
  </si>
  <si>
    <t>Дом 5 д.Каращелье</t>
  </si>
  <si>
    <t>29:10:040201:91</t>
  </si>
  <si>
    <t>Архангельская область,  Лешуконский район, д. Каращелье</t>
  </si>
  <si>
    <t>29:10:040201:21</t>
  </si>
  <si>
    <t>Кв. 2, дом 12</t>
  </si>
  <si>
    <t>29:10:041006:211</t>
  </si>
  <si>
    <t>Архангельская область, с.  Лешуконский, ул. Набережная</t>
  </si>
  <si>
    <t>Кв. 4, дом 12</t>
  </si>
  <si>
    <t>29:10:041006:209</t>
  </si>
  <si>
    <t>Кв. 5, дом 23</t>
  </si>
  <si>
    <t>29:10:041011:359</t>
  </si>
  <si>
    <t>Архангельская область, с.  Лешуконский, пер. Спортивный</t>
  </si>
  <si>
    <t>Кв. 6, дом 23</t>
  </si>
  <si>
    <t>29:10:041011:358</t>
  </si>
  <si>
    <t>Кв. 7, дом 23</t>
  </si>
  <si>
    <t>29:10:041011:245</t>
  </si>
  <si>
    <t>Кв. 9, дом 23</t>
  </si>
  <si>
    <t>29:10:041011:360</t>
  </si>
  <si>
    <t>Кв. 10, дом 23</t>
  </si>
  <si>
    <t>29:10:041011:355</t>
  </si>
  <si>
    <t>Кв. 12, дом 23</t>
  </si>
  <si>
    <t>29:10:041011:357</t>
  </si>
  <si>
    <t>Кв. 4, дом 2Б</t>
  </si>
  <si>
    <t>Архангельская область, с.  Лешуконский, пер. Деневский</t>
  </si>
  <si>
    <t>Дом 94</t>
  </si>
  <si>
    <t>29:10:040501:303</t>
  </si>
  <si>
    <t>Дом 4-кв., № 38</t>
  </si>
  <si>
    <t>Территория свалки с. Койнас</t>
  </si>
  <si>
    <t>Кв. 8, д. 26</t>
  </si>
  <si>
    <t>29:10:041015:256</t>
  </si>
  <si>
    <t>Кв. 6, д. 22</t>
  </si>
  <si>
    <t>Кв.2, д.50</t>
  </si>
  <si>
    <t>29:10:040601:353</t>
  </si>
  <si>
    <t>Архангельская область,  Лешуконский район, д. Березник</t>
  </si>
  <si>
    <t>Дом 1</t>
  </si>
  <si>
    <t>Кв.2, д.4А</t>
  </si>
  <si>
    <t>29:10:041009:207</t>
  </si>
  <si>
    <t>Дом 5</t>
  </si>
  <si>
    <t>Кв.1, д. 7</t>
  </si>
  <si>
    <t>29:10:000000:295</t>
  </si>
  <si>
    <t>29:10:000000:296</t>
  </si>
  <si>
    <t>Кв.3, д. 7</t>
  </si>
  <si>
    <t>29:10:000000:297</t>
  </si>
  <si>
    <t>Помещение1,д.9</t>
  </si>
  <si>
    <t>29:10:000000:302</t>
  </si>
  <si>
    <t>Кв.3, д. 9</t>
  </si>
  <si>
    <t>29:10:000000:304</t>
  </si>
  <si>
    <t>Кв.2, д. 13</t>
  </si>
  <si>
    <t>29:10:041018:88</t>
  </si>
  <si>
    <t>Кв.3, д. 13</t>
  </si>
  <si>
    <t>29:10:041018:89</t>
  </si>
  <si>
    <t>Кв.4, д. 13</t>
  </si>
  <si>
    <t>29:10:041018:90</t>
  </si>
  <si>
    <t>Дом 15</t>
  </si>
  <si>
    <t>Кв.2, д. 20А</t>
  </si>
  <si>
    <t>29:10:041009:267</t>
  </si>
  <si>
    <t>Кв.3, д. 20А</t>
  </si>
  <si>
    <t>29:10:041009:268</t>
  </si>
  <si>
    <t>Кв.1, д. 23</t>
  </si>
  <si>
    <t>29:10:041009:237</t>
  </si>
  <si>
    <t>Кв.2, д. 23</t>
  </si>
  <si>
    <t>29:10:041009:239</t>
  </si>
  <si>
    <t>29:10:041014:117</t>
  </si>
  <si>
    <t>Архангельская область, с. Лешуконское, ул. Ветеринарная</t>
  </si>
  <si>
    <t>Кв.8, д. 21</t>
  </si>
  <si>
    <t>29:10:041012:234</t>
  </si>
  <si>
    <t>Кв.6, д. 21А</t>
  </si>
  <si>
    <t>Архангельская область, с. Лешуконское, ул. Водников</t>
  </si>
  <si>
    <t>29:10:041101:213</t>
  </si>
  <si>
    <t>Архангельская область, с. Лешуконское, ул. Геологов</t>
  </si>
  <si>
    <t>Кв.1, д. 2</t>
  </si>
  <si>
    <t>Кв.3, д. 4</t>
  </si>
  <si>
    <t>29:10:041101:196</t>
  </si>
  <si>
    <t>Кв.1, д. 20</t>
  </si>
  <si>
    <t>29:10:041108:130</t>
  </si>
  <si>
    <t>Кв.1, д. 31А</t>
  </si>
  <si>
    <t>29:10:041010:263</t>
  </si>
  <si>
    <t>Архангельская область, с. Лешуконское, ул. Гагарина</t>
  </si>
  <si>
    <t>Кв.3, д. 31А</t>
  </si>
  <si>
    <t>29:10:041010:265</t>
  </si>
  <si>
    <t>Дом №38</t>
  </si>
  <si>
    <t>Дом №48</t>
  </si>
  <si>
    <t>29:10:041010:203</t>
  </si>
  <si>
    <t>Кв.3, д. 2Б</t>
  </si>
  <si>
    <t>29:10:000000:325</t>
  </si>
  <si>
    <t>Архангельская область, с. Лешуконское, пер. Деневский</t>
  </si>
  <si>
    <t>29:10:041005:134</t>
  </si>
  <si>
    <t>Архангельская область, с. Лешуконское, ул. Красных Партизан</t>
  </si>
  <si>
    <t>29:10:041005:139</t>
  </si>
  <si>
    <t>29:10:041005:141</t>
  </si>
  <si>
    <t>Кв.1, д. 19</t>
  </si>
  <si>
    <t>29:10:041005:170</t>
  </si>
  <si>
    <t>Кв.2, д. 19</t>
  </si>
  <si>
    <t>29:10:041005:171</t>
  </si>
  <si>
    <t>Кв.1, д. 21</t>
  </si>
  <si>
    <t>29:10:041005:131</t>
  </si>
  <si>
    <t>Кв.6, д. 21</t>
  </si>
  <si>
    <t>29:10:041005:126</t>
  </si>
  <si>
    <t>Кв.7, д. 21</t>
  </si>
  <si>
    <t>29:10:041005:127</t>
  </si>
  <si>
    <t>29:10:041005:128</t>
  </si>
  <si>
    <t>Кв.3, д. 45</t>
  </si>
  <si>
    <t>Кв.4, д. 45</t>
  </si>
  <si>
    <t>29:10:041005:133</t>
  </si>
  <si>
    <t xml:space="preserve"> Дом 76</t>
  </si>
  <si>
    <t>29:10:041002:45</t>
  </si>
  <si>
    <t>Кв.7, д. 91</t>
  </si>
  <si>
    <t>29:10:041003:209</t>
  </si>
  <si>
    <t>Архангельская область, с. Лешуконское, ул. Комсомольская</t>
  </si>
  <si>
    <t>29:10:041007:83</t>
  </si>
  <si>
    <t>Кв.5, д. 5</t>
  </si>
  <si>
    <t>29:10:041007:154</t>
  </si>
  <si>
    <t>29:10:041007:221</t>
  </si>
  <si>
    <t>Кв.10, д. 7</t>
  </si>
  <si>
    <t>29:10:041007:153</t>
  </si>
  <si>
    <t>Кв.3, д. 12</t>
  </si>
  <si>
    <t>29:10:041016:209</t>
  </si>
  <si>
    <t>29:10:041016:205</t>
  </si>
  <si>
    <t>29:10:041016:206</t>
  </si>
  <si>
    <t>Кв.6, д. 16</t>
  </si>
  <si>
    <t>29:10:041016:273</t>
  </si>
  <si>
    <t>Кв.9, д. 16</t>
  </si>
  <si>
    <t>29:10:041016:275</t>
  </si>
  <si>
    <t>Кв.12, д. 16</t>
  </si>
  <si>
    <t>29:10:041016:278</t>
  </si>
  <si>
    <t>Кв.2, д. 18</t>
  </si>
  <si>
    <t>29:10:041016:148</t>
  </si>
  <si>
    <t>Кв.9, д. 18</t>
  </si>
  <si>
    <t>29:10:041016:151</t>
  </si>
  <si>
    <t>Кв.6, д. 18</t>
  </si>
  <si>
    <t>29:10:041016:163</t>
  </si>
  <si>
    <t>Кв.10, д. 18</t>
  </si>
  <si>
    <t>29:10:041016:153</t>
  </si>
  <si>
    <t>Кв.13, д. 18</t>
  </si>
  <si>
    <t>29:10:041016:159</t>
  </si>
  <si>
    <t>Кв.16, д. 18</t>
  </si>
  <si>
    <t>Кв.3, д. 20</t>
  </si>
  <si>
    <t>29:10:041016:170</t>
  </si>
  <si>
    <t>Кв.4, д. 22</t>
  </si>
  <si>
    <t>29:10:041016:143</t>
  </si>
  <si>
    <t>29:10:041016:242</t>
  </si>
  <si>
    <t>29:10:041016:243</t>
  </si>
  <si>
    <t>Кв.3, д. 23</t>
  </si>
  <si>
    <t>29:10:041016:244</t>
  </si>
  <si>
    <t>Кв.5, д. 23</t>
  </si>
  <si>
    <t>29:10:041016:245</t>
  </si>
  <si>
    <t>Кв.6, д. 23</t>
  </si>
  <si>
    <t>29:10:041016:246</t>
  </si>
  <si>
    <t>Кв.8, д. 23</t>
  </si>
  <si>
    <t>29:10:041016:239</t>
  </si>
  <si>
    <t>Кв.8, д. 2</t>
  </si>
  <si>
    <t>29:10:041012:198</t>
  </si>
  <si>
    <t>Архангельская область, с. Лешуконское, ул. Кирова</t>
  </si>
  <si>
    <t>Кв.1, д. 54</t>
  </si>
  <si>
    <t>Кв.6, д. 54</t>
  </si>
  <si>
    <t>29:10:041001:297</t>
  </si>
  <si>
    <t>Архангельская область, с. Лешуконское, ул. Конецгорская</t>
  </si>
  <si>
    <t>Кв.9, д. 54</t>
  </si>
  <si>
    <t>29:10:041001:298</t>
  </si>
  <si>
    <t>Архангельская область, с. Лешуконское, ул. Лесная</t>
  </si>
  <si>
    <t>29:10:041015:311</t>
  </si>
  <si>
    <t>Кв.4, д. 23</t>
  </si>
  <si>
    <t>Дом №33</t>
  </si>
  <si>
    <t>29:10:041005:180</t>
  </si>
  <si>
    <t>Кв.8 д.91</t>
  </si>
  <si>
    <t>29:10:041015:192</t>
  </si>
  <si>
    <t>29:10:041015:193</t>
  </si>
  <si>
    <t>Кв.4, д. 47</t>
  </si>
  <si>
    <t>29:10:041015:313</t>
  </si>
  <si>
    <t>Кв.16, д. 47</t>
  </si>
  <si>
    <t>29:10:041015:317</t>
  </si>
  <si>
    <t>Кв.18, д. 47</t>
  </si>
  <si>
    <t>Кв.25, д. 47</t>
  </si>
  <si>
    <t>Кв.3, д. 2</t>
  </si>
  <si>
    <t>29:10:041017:147</t>
  </si>
  <si>
    <t>Архангельская область, с. Лешуконское, ул. Мелоспоспольская</t>
  </si>
  <si>
    <t>Кв.6, д. 2</t>
  </si>
  <si>
    <t>29:10:041017:150</t>
  </si>
  <si>
    <t>Кв.7, д. 2</t>
  </si>
  <si>
    <t>29:10:041017:152</t>
  </si>
  <si>
    <t>Кв.1, д. 4, корп. 3</t>
  </si>
  <si>
    <t>29:10:041018:105</t>
  </si>
  <si>
    <t>помещение 1н, д. 4, корп. 3</t>
  </si>
  <si>
    <t>7,8 доля</t>
  </si>
  <si>
    <t>Кв.2, д. 4, корп. 3</t>
  </si>
  <si>
    <t>Кв.3, д. 4, корп. 3</t>
  </si>
  <si>
    <t>Кв.4, д. 4, корп. 3</t>
  </si>
  <si>
    <t>29:10:041017:127</t>
  </si>
  <si>
    <t>29:10:041017:128</t>
  </si>
  <si>
    <t>Кв.3, д. 5</t>
  </si>
  <si>
    <t>29:10:041017:129</t>
  </si>
  <si>
    <t>29:10:041017:130</t>
  </si>
  <si>
    <t>Кв.8, д. 5</t>
  </si>
  <si>
    <t>29:10:041017:133</t>
  </si>
  <si>
    <t>29:10:041017:122</t>
  </si>
  <si>
    <t>Кв.1, д. 1</t>
  </si>
  <si>
    <t>29:10:041011:319</t>
  </si>
  <si>
    <t>Кв.2, д. 1</t>
  </si>
  <si>
    <t>29:10:041011:323</t>
  </si>
  <si>
    <t>Кв.3, д. 1</t>
  </si>
  <si>
    <t>29:10:041011:321</t>
  </si>
  <si>
    <t>Кв.4, д. 1</t>
  </si>
  <si>
    <t>29:10:041011:316</t>
  </si>
  <si>
    <t>Кв.5, д. 1</t>
  </si>
  <si>
    <t>29:10:041011:320</t>
  </si>
  <si>
    <t>Кв.6, д. 1</t>
  </si>
  <si>
    <t>29:10:041011:318</t>
  </si>
  <si>
    <t>Кв.1, д. 1А</t>
  </si>
  <si>
    <t>Кв.4, д. 2</t>
  </si>
  <si>
    <t>29:10:041014:133</t>
  </si>
  <si>
    <t>Кв.4, д. 3</t>
  </si>
  <si>
    <t>29:10:041011:482</t>
  </si>
  <si>
    <t>Кв.2, д. 3, корп. 1</t>
  </si>
  <si>
    <t>Кв.3, д. 3, корп. 1</t>
  </si>
  <si>
    <t>29:10:041011:309</t>
  </si>
  <si>
    <t>29:10:041011:259</t>
  </si>
  <si>
    <t>29:10:041011:260</t>
  </si>
  <si>
    <t>Вывеска "Библиотека"</t>
  </si>
  <si>
    <t>Оборудование (Ценогора) 24</t>
  </si>
  <si>
    <t>Оборудование (Вожгора) 34</t>
  </si>
  <si>
    <t xml:space="preserve">Оборудование (Койнас) </t>
  </si>
  <si>
    <t xml:space="preserve"> Земельный участок с. Юрома</t>
  </si>
  <si>
    <t>29:10:060401:40</t>
  </si>
  <si>
    <t>Архангельская область, Лешуконский район, село Юрома</t>
  </si>
  <si>
    <t>29:10:060401:51</t>
  </si>
  <si>
    <t>29:10:060501:19</t>
  </si>
  <si>
    <t xml:space="preserve"> Земельный участок д. Некрасова</t>
  </si>
  <si>
    <t>Архангельская область, Лешуконский район, село Юрома, д. Некрасова</t>
  </si>
  <si>
    <t xml:space="preserve"> Земельный участок д. Шилява</t>
  </si>
  <si>
    <t>29:10:060801:60</t>
  </si>
  <si>
    <t>Архангельская область, Лешуконский район, село Юрома, д. Шилява</t>
  </si>
  <si>
    <t xml:space="preserve"> Земельный участок д. Заручей</t>
  </si>
  <si>
    <t>Архангельская область, Лешуконский район, село Юрома, д. Заручей</t>
  </si>
  <si>
    <t>29:10:061001:56</t>
  </si>
  <si>
    <t xml:space="preserve"> Земельный участок д. Тиглява</t>
  </si>
  <si>
    <t>29:10:061101:42</t>
  </si>
  <si>
    <t>Архангельская область, Лешуконский район, село Юрома, д. Тиглява</t>
  </si>
  <si>
    <t>29:10:061301:11</t>
  </si>
  <si>
    <t>29:10:060601:238</t>
  </si>
  <si>
    <t>29:10:060601:237</t>
  </si>
  <si>
    <t xml:space="preserve"> Земельный участок с. Олема</t>
  </si>
  <si>
    <t>Архангельская область, Лешуконский район, село Олема</t>
  </si>
  <si>
    <t>29:10:050101:87</t>
  </si>
  <si>
    <t>Архангельская область, Лешуконский район, село Олема, д. Чуласа</t>
  </si>
  <si>
    <t>29:10:050101:92</t>
  </si>
  <si>
    <t xml:space="preserve"> Земельный участок д.Чуласа</t>
  </si>
  <si>
    <t>29:10:050101:13</t>
  </si>
  <si>
    <t xml:space="preserve"> Земельный участок д.Резя</t>
  </si>
  <si>
    <t>29:10:050301:38</t>
  </si>
  <si>
    <t>Архангельская область, Лешуконский район, село Олема, д. Резя</t>
  </si>
  <si>
    <t>29:10:050301:39</t>
  </si>
  <si>
    <t>29:10:050401:12</t>
  </si>
  <si>
    <t>29:10:050401:154</t>
  </si>
  <si>
    <t>29:10:050401:179</t>
  </si>
  <si>
    <t>29:10:050401:180</t>
  </si>
  <si>
    <t xml:space="preserve"> Земельный участок д. Кеба</t>
  </si>
  <si>
    <t>29:10:050601:14</t>
  </si>
  <si>
    <t>29:10:050601:176</t>
  </si>
  <si>
    <t>Архангельская область, Лешуконский район, село Олема, д. Кеба</t>
  </si>
  <si>
    <t xml:space="preserve"> Земельный участок д. Колмогора</t>
  </si>
  <si>
    <t>29:10:030101:42</t>
  </si>
  <si>
    <t>Архангельская область, Лешуконский район, село Ценогора, д. Колмогора</t>
  </si>
  <si>
    <t xml:space="preserve"> Земельный участок с. Койнас</t>
  </si>
  <si>
    <t>29:10:020701:54</t>
  </si>
  <si>
    <t xml:space="preserve"> Земельный участок с. Койнас, д. 146</t>
  </si>
  <si>
    <t>29:10:020701:187</t>
  </si>
  <si>
    <t>29:10:020701:65</t>
  </si>
  <si>
    <t>29:10:020701:66</t>
  </si>
  <si>
    <t>29:10:020801:31</t>
  </si>
  <si>
    <t xml:space="preserve"> Земельный участок с. Койнас (территория свалки)</t>
  </si>
  <si>
    <t>29:10:020801:30</t>
  </si>
  <si>
    <t xml:space="preserve"> Земельный участок с. Вожгора</t>
  </si>
  <si>
    <t>29:10:010201:27</t>
  </si>
  <si>
    <t>Архангельская область, Лешуконский район, село Вожгора</t>
  </si>
  <si>
    <t>29:10:010201:312</t>
  </si>
  <si>
    <t>29:10:010201:313</t>
  </si>
  <si>
    <t>29:10:010201:358</t>
  </si>
  <si>
    <t>29:10:010201:359</t>
  </si>
  <si>
    <t>29:10:010201:360</t>
  </si>
  <si>
    <t>29:10:010201:361</t>
  </si>
  <si>
    <t>29:10:010201:365</t>
  </si>
  <si>
    <t>29:10:010201:209</t>
  </si>
  <si>
    <t>29:10:010201:74</t>
  </si>
  <si>
    <t xml:space="preserve"> Земельный участок с. Вожгора, д.247</t>
  </si>
  <si>
    <t>29:10:010201:314</t>
  </si>
  <si>
    <t xml:space="preserve"> Земельный участок с. Вожгора, д.248</t>
  </si>
  <si>
    <t>29:10:010201:315</t>
  </si>
  <si>
    <t xml:space="preserve"> Земельный участок д. Пустыня</t>
  </si>
  <si>
    <t>29:10:010301:84</t>
  </si>
  <si>
    <t>Архангельская область, Лешуконский район, село Вожгора, д. Пустыня</t>
  </si>
  <si>
    <t>29:10:010401:7</t>
  </si>
  <si>
    <t>29:10:010201:316</t>
  </si>
  <si>
    <t>29:10:010501:18</t>
  </si>
  <si>
    <t xml:space="preserve"> Земельный участок д. Селище</t>
  </si>
  <si>
    <t>29:10:030201:92</t>
  </si>
  <si>
    <t>Архангельская область, Лешуконский район, село Ценогора, д. Селище</t>
  </si>
  <si>
    <t>29:10:030201:93</t>
  </si>
  <si>
    <t>29:10:030301:317</t>
  </si>
  <si>
    <t xml:space="preserve"> Земельный участок с. Ценогора</t>
  </si>
  <si>
    <t xml:space="preserve"> Земельный участок д. Белощелье</t>
  </si>
  <si>
    <t>29:10:030401:144</t>
  </si>
  <si>
    <t>Архангельская область, Лешуконский район, село Ценогора, д. Белощелье</t>
  </si>
  <si>
    <t>29:10:030401:152</t>
  </si>
  <si>
    <t xml:space="preserve"> Земельный участок д. Палащелье</t>
  </si>
  <si>
    <t>Архангельская область, Лешуконский район, село Ценогора, д. Палащелье</t>
  </si>
  <si>
    <t>29:10:030501:81</t>
  </si>
  <si>
    <t>29:10:030501:82</t>
  </si>
  <si>
    <t>29:10:030601:6</t>
  </si>
  <si>
    <t>29:10:030601:7</t>
  </si>
  <si>
    <t>29:10:030601:8</t>
  </si>
  <si>
    <t>29:10:030601:9</t>
  </si>
  <si>
    <t>29:10:030601:10</t>
  </si>
  <si>
    <t xml:space="preserve"> Земельный участок с. Ценогора, д. 95</t>
  </si>
  <si>
    <t>29:10:030301:131</t>
  </si>
  <si>
    <t xml:space="preserve"> Земельный участок с. Ценогора, д. Колмогора, д.25</t>
  </si>
  <si>
    <t>29:10:030101:25</t>
  </si>
  <si>
    <t xml:space="preserve"> Земельный участок с. Ценогора, правый берег устья р. Она уч.№1</t>
  </si>
  <si>
    <t>29:10:030201:80</t>
  </si>
  <si>
    <t xml:space="preserve"> Земельный участок с. Ценогора, ур. Мура</t>
  </si>
  <si>
    <t>29:10:030201:81</t>
  </si>
  <si>
    <t xml:space="preserve"> Земельный участок с. Ценогора, д. 220</t>
  </si>
  <si>
    <t>29:10:030301:13</t>
  </si>
  <si>
    <t xml:space="preserve"> Земельный участок с. Ценогора, д. 176</t>
  </si>
  <si>
    <t>29:10:030301:137</t>
  </si>
  <si>
    <t xml:space="preserve"> Земельный участок с. Ценогора, д. 263</t>
  </si>
  <si>
    <t>29:10:030301:251</t>
  </si>
  <si>
    <t xml:space="preserve"> Земельный участок с. Ценогора, д. 272</t>
  </si>
  <si>
    <t>29:10:030301:253</t>
  </si>
  <si>
    <t xml:space="preserve"> Земельный участок с. Ценогора, д. 120</t>
  </si>
  <si>
    <t>29:10:030301:696</t>
  </si>
  <si>
    <t xml:space="preserve"> Земельный участок д. Белощелье, д.83</t>
  </si>
  <si>
    <t>29:10:030401:114</t>
  </si>
  <si>
    <t>29:10:030401:14</t>
  </si>
  <si>
    <t>29:10:030401:140</t>
  </si>
  <si>
    <t>29:10:030401:141</t>
  </si>
  <si>
    <t>29:10:030401:142</t>
  </si>
  <si>
    <t xml:space="preserve"> Земельный участок с. Ценогора, д. 315</t>
  </si>
  <si>
    <t>29:10:030601:133</t>
  </si>
  <si>
    <t>29:10:030601:4</t>
  </si>
  <si>
    <t>29:10:030901:1</t>
  </si>
  <si>
    <t>29:10:030901:2</t>
  </si>
  <si>
    <t>29:10:030901:3</t>
  </si>
  <si>
    <t>29:10:030901:4</t>
  </si>
  <si>
    <t>Земельный участок с. Лешуконское (муниципальная собственность не разграничена)</t>
  </si>
  <si>
    <t>Постановление 721 от 30.12.2022</t>
  </si>
  <si>
    <t>Архангельская область, Лешуконский район, с. Лешуконское</t>
  </si>
  <si>
    <t xml:space="preserve"> Земельный участок д. Палуга</t>
  </si>
  <si>
    <t>Архангельская область, Лешуконский район, село Юрома, д. Палуга</t>
  </si>
  <si>
    <t>Земельный участок, с. Лешуконское автодорога Лешуконское- Аэропорт</t>
  </si>
  <si>
    <t>29:10:000000:6</t>
  </si>
  <si>
    <t>Земельный участок, с. Лешуконское восточная часть</t>
  </si>
  <si>
    <t>29:10:041201:12</t>
  </si>
  <si>
    <t xml:space="preserve"> Земельный участок д. Каращелье, д.5</t>
  </si>
  <si>
    <t>29:10:041201:21</t>
  </si>
  <si>
    <t xml:space="preserve"> Земельный участок Победы, д. 33</t>
  </si>
  <si>
    <t>29:10:041016:14</t>
  </si>
  <si>
    <t>Архангельская область, Лешуконский район, с. Лешуконское, ул. Победы, д.33</t>
  </si>
  <si>
    <t>Архангельская область, Лешуконский район, с. Лешуконское, д. Каращелье, д.5</t>
  </si>
  <si>
    <t xml:space="preserve"> Земельный участок д. Березник, д.22</t>
  </si>
  <si>
    <t>29:10:040601:84</t>
  </si>
  <si>
    <t>Архангельская область, Лешуконский район, с. Лешуконское, д. Березник, д.22</t>
  </si>
  <si>
    <t xml:space="preserve"> Земельный участок ур. Кобылья голова</t>
  </si>
  <si>
    <t>29:10:041301:30</t>
  </si>
  <si>
    <t>Архангельская область, Лешуконский район, ур. Кобылья голова</t>
  </si>
  <si>
    <t xml:space="preserve"> Земельный участок ур. Каращельские поля, уч.1</t>
  </si>
  <si>
    <t>29:10:040201:27</t>
  </si>
  <si>
    <t>Архангельская область, Лешуконский район, ур. Каращельские поля, уч.1</t>
  </si>
  <si>
    <t xml:space="preserve"> Земельный участок ур. Кобылья голова, уч.6</t>
  </si>
  <si>
    <t>29:10:041301:29</t>
  </si>
  <si>
    <t>Архангельская область, Лешуконский район, ур. Кобылья голова, уч.6</t>
  </si>
  <si>
    <t xml:space="preserve"> Земельный участок ур. Парусница, уч.7</t>
  </si>
  <si>
    <t>29:10:041301:14</t>
  </si>
  <si>
    <t>Архангельская область, Лешуконский район, ур. Парусница, уч.7</t>
  </si>
  <si>
    <t xml:space="preserve"> Земельный участок ур. Парусница, уч.8</t>
  </si>
  <si>
    <t>29:10:041301:15</t>
  </si>
  <si>
    <t>Архангельская область, Лешуконский район, ур. Парусница, уч.8</t>
  </si>
  <si>
    <t xml:space="preserve"> Земельный участок ур. Парусница, уч.15</t>
  </si>
  <si>
    <t>29:10:041301:20</t>
  </si>
  <si>
    <t>Архангельская область, Лешуконский район, ур. Парусница, уч.15</t>
  </si>
  <si>
    <t xml:space="preserve"> Земельный участок ур. Парусница, уч.16</t>
  </si>
  <si>
    <t>29:10:041301:21</t>
  </si>
  <si>
    <t>Архангельская область, Лешуконский район, ур. Парусница, уч.16</t>
  </si>
  <si>
    <t xml:space="preserve"> Земельный участок ур. Парусница, уч.17</t>
  </si>
  <si>
    <t>29:10:041301:22</t>
  </si>
  <si>
    <t>Архангельская область, Лешуконский район, ур. Парусница, уч.17</t>
  </si>
  <si>
    <t xml:space="preserve"> Земельный участок ур. Парусница, уч.18</t>
  </si>
  <si>
    <t>29:10:041301:23</t>
  </si>
  <si>
    <t>Архангельская область, Лешуконский район, ур. Парусница, уч.18</t>
  </si>
  <si>
    <t xml:space="preserve"> Земельный участок ур. Пылема</t>
  </si>
  <si>
    <t>29:10:041201:6</t>
  </si>
  <si>
    <t>Архангельская область, Лешуконский район, ур. Пылема</t>
  </si>
  <si>
    <t xml:space="preserve"> Земельный участок ур. Шумбалка</t>
  </si>
  <si>
    <t>29:10:041301:43</t>
  </si>
  <si>
    <t>Архангельская область, Лешуконский район, ур. Шумбалка</t>
  </si>
  <si>
    <t xml:space="preserve"> Земельный участок ур. Ефимов нос, уч.9</t>
  </si>
  <si>
    <t>29:10:041301:40</t>
  </si>
  <si>
    <t>Архангельская область, Лешуконский район, ур. Ефимов нос, уч. 9</t>
  </si>
  <si>
    <t xml:space="preserve"> Земельный участок ур. Хортуй</t>
  </si>
  <si>
    <t>29:10:041301:45</t>
  </si>
  <si>
    <t>Архангельская область, Лешуконский район, ур. Хортуй</t>
  </si>
  <si>
    <t>29:10:041301:48</t>
  </si>
  <si>
    <t xml:space="preserve"> Земельный участок ур. Ущельские поля, уч. 2</t>
  </si>
  <si>
    <t>29:10:040901:21</t>
  </si>
  <si>
    <t>Архангельская область, Лешуконский район, ур. Ущельские поля, уч. 2</t>
  </si>
  <si>
    <t xml:space="preserve"> Земельный участок д. Березник, д.1</t>
  </si>
  <si>
    <t>29:10:040601:57</t>
  </si>
  <si>
    <t>Архангельская область, Лешуконский район, д. Березник, д. 1</t>
  </si>
  <si>
    <t>1344+/- 9</t>
  </si>
  <si>
    <t xml:space="preserve"> Земельный участок д. Каращельские поля, уч. 4</t>
  </si>
  <si>
    <t>29:10:040201:30</t>
  </si>
  <si>
    <t>Архангельская область, Лешуконский район, с. Лешуконское, д. Каращельские поля, уч. 4</t>
  </si>
  <si>
    <t xml:space="preserve"> Земельный участок ур. Парусница, уч.5</t>
  </si>
  <si>
    <t>29:10:041301:12</t>
  </si>
  <si>
    <t>Архангельская область, Лешуконский район, ур. Парусница, уч.5</t>
  </si>
  <si>
    <t>29:10:040201:31</t>
  </si>
  <si>
    <t xml:space="preserve"> Земельный участок ур. Каращельские поля, уч. 5</t>
  </si>
  <si>
    <t>Архангельская область, Лешуконский район, ур. Каращельские поля, уч. 5</t>
  </si>
  <si>
    <t xml:space="preserve"> Земельный участок, Лешуконский район</t>
  </si>
  <si>
    <t>Архангельская область, Лешуконский район.</t>
  </si>
  <si>
    <t xml:space="preserve"> Земельный участок д. Малая Нисогора</t>
  </si>
  <si>
    <t>29:10:040701:31</t>
  </si>
  <si>
    <t>Архангельская область, Лешуконский район, д. Малая Нисогора</t>
  </si>
  <si>
    <t xml:space="preserve"> Земельный участок д. Большая Нисогора, д. 61</t>
  </si>
  <si>
    <t>29:10:040801:42</t>
  </si>
  <si>
    <t>Архангельская область, Лешуконский район, д. Большая Нисогора, д. 61</t>
  </si>
  <si>
    <t>Земельный участок Памятник Победы</t>
  </si>
  <si>
    <t>29:10:041004:533</t>
  </si>
  <si>
    <t xml:space="preserve">Архангельская область, с. Лешуконское, ул. Победы </t>
  </si>
  <si>
    <t>Земельный участок, ул. Октябрьская, д.42</t>
  </si>
  <si>
    <t>Архангельская область, с. Лешуконское, ул. Победы, ул. Октябрьская, д. 42</t>
  </si>
  <si>
    <t>1434+/-22</t>
  </si>
  <si>
    <t>Земельный участок, пер. Спортивный, д.23</t>
  </si>
  <si>
    <t>29:10:041011:53</t>
  </si>
  <si>
    <t>Земельный участок, д. Смоленец</t>
  </si>
  <si>
    <t>Архангельская область, с. Лешуконское, д. Смоленец, д. 24</t>
  </si>
  <si>
    <t>Архангельская область, с. Лешуконское,  пер. Спортивный, д. 23</t>
  </si>
  <si>
    <t>Земельный участок, д. Кеслома, д.23</t>
  </si>
  <si>
    <t>Земельный участок, д. Кеслома</t>
  </si>
  <si>
    <t>29:10:060201:52</t>
  </si>
  <si>
    <t>Архангельская область,  Лешуконский район, с. Юрома, д. Кеслома, д. 23</t>
  </si>
  <si>
    <t>Архангельская область,  Лешуконский район,с. Юрома, д. Кеслома</t>
  </si>
  <si>
    <t>Земельный участок, д. Усть-Нерманка</t>
  </si>
  <si>
    <t>29:10:060401:39</t>
  </si>
  <si>
    <t>29:10:060301:9</t>
  </si>
  <si>
    <t>Архангельская область,  Лешуконский район,с. Юрома, д. Усть-Нерманка</t>
  </si>
  <si>
    <t>Земельный участок, д. Защелье</t>
  </si>
  <si>
    <t>Архангельская область,  Лешуконский район,с. Юрома, д. Защелье</t>
  </si>
  <si>
    <t xml:space="preserve">Главный специалист                                                                                     В.П. Мазур                                                   </t>
  </si>
  <si>
    <t>Здание гаража д. 145 с. Ценогора</t>
  </si>
  <si>
    <t>Дом  1-кв, №218, с. Олема</t>
  </si>
  <si>
    <t>Квартира №11, д. 19б</t>
  </si>
  <si>
    <t>Здание администрации д.123, с. Вожгора</t>
  </si>
  <si>
    <t>Квартира №5, д.4, корпус 3</t>
  </si>
  <si>
    <t>Здание администрации с. Лешуконское</t>
  </si>
  <si>
    <t>Архангельская область, с. Лешуконского, ул. Новоселова, д.2</t>
  </si>
  <si>
    <t>Кв. 2,дом 7</t>
  </si>
  <si>
    <t>29:10:040801:167</t>
  </si>
  <si>
    <t>Архангельская область,  Лешуконский район, д. Б.-Нисогора</t>
  </si>
  <si>
    <t>Кв. 2,дом 8</t>
  </si>
  <si>
    <t>29:10:040801:172</t>
  </si>
  <si>
    <t>Кв. 1,дом 46</t>
  </si>
  <si>
    <t>29:10:040601:235</t>
  </si>
  <si>
    <t>Кв.3, д. 43</t>
  </si>
  <si>
    <t>дом 3-кв,№ 131 с. Олема</t>
  </si>
  <si>
    <t>дом 3-кв,№ 162 с. Олема</t>
  </si>
  <si>
    <t>дом 3-кв,№ 200 с. Олема</t>
  </si>
  <si>
    <t>Кв. 8, дом 4</t>
  </si>
  <si>
    <t>29:10:041001:278</t>
  </si>
  <si>
    <t>Дизельный генератор АД-100-Т400 (ДЭС)</t>
  </si>
  <si>
    <t>Дизельный генератор АД-200-Т400 "ИНСИСТЕМ", АВР (3 ввода) Была дооценка Аэропорт</t>
  </si>
  <si>
    <t>ГАЗ 322132 ЛСОШ</t>
  </si>
  <si>
    <t>Постановление №158 от 16.03.2023</t>
  </si>
  <si>
    <t>16.03,2023</t>
  </si>
  <si>
    <t>Антенны волейбольные (набор)</t>
  </si>
  <si>
    <t>Духовое ружье</t>
  </si>
  <si>
    <t>Зажим  "Жумар"</t>
  </si>
  <si>
    <t>Кабель микрофонный, d6.8 мм, XLR-10м. (2017 "МП")</t>
  </si>
  <si>
    <t>Кабель микрофонный, d6.8 мм, XLR-3м. (2017 "МП")</t>
  </si>
  <si>
    <t>Карабин классический</t>
  </si>
  <si>
    <t>Карабин-автомат</t>
  </si>
  <si>
    <t>Колонка Bluetooth ZQS-6202 (Молодежь)</t>
  </si>
  <si>
    <t>Макет учебно-тренировачной гранаты Ф-1</t>
  </si>
  <si>
    <t>Мяч волейбольный</t>
  </si>
  <si>
    <t>Мяч для пляжного волейбола</t>
  </si>
  <si>
    <t>Набор карточек судейских (красная/желтая) 2 шт., карандаш, блокнот для записей, чехол</t>
  </si>
  <si>
    <t>Плащ-дождевик на кнопках</t>
  </si>
  <si>
    <t>Подсачек алюмин-плетенная леска большой</t>
  </si>
  <si>
    <t>Разметка волейбольная</t>
  </si>
  <si>
    <t>Садок капрон длинный 40см.</t>
  </si>
  <si>
    <t>Сетка волейбольная</t>
  </si>
  <si>
    <t>Система подвеса фона (РСМП)</t>
  </si>
  <si>
    <t>Система страховки</t>
  </si>
  <si>
    <t>Спусковое устройство</t>
  </si>
  <si>
    <t>Стремя - педаль</t>
  </si>
  <si>
    <t>Удилище фидерное ВолжанкаФортуна 9м.</t>
  </si>
  <si>
    <t>Усы страховочные</t>
  </si>
  <si>
    <t>ФЛИПЧАРТ магнитно-маркерная доска (РСМП)</t>
  </si>
  <si>
    <t>Шлем защитный</t>
  </si>
  <si>
    <t>Палатка туристическая</t>
  </si>
  <si>
    <t>Стол турестический</t>
  </si>
  <si>
    <t>Флаг "Лешуконский район"</t>
  </si>
  <si>
    <t>Дом № 51, кв. 1 Юрома</t>
  </si>
  <si>
    <t>Дом № 54, кв. 1 Юрома</t>
  </si>
  <si>
    <t>Дом № 40, кв. 2 Юрома</t>
  </si>
  <si>
    <t>Дом № 40, кв. 3 Юрома</t>
  </si>
  <si>
    <t>Дом № 54, кв. 2 Юрома</t>
  </si>
  <si>
    <t>Дом № 53, кв. 3 Юрома</t>
  </si>
  <si>
    <t>Дом 3 - квартирный  № 94 д.Чуласа</t>
  </si>
  <si>
    <t>Дом № 43 п.Усть-Низемье</t>
  </si>
  <si>
    <t>Дом 19. за исключениемув.кв. 3 д. Ущелье</t>
  </si>
  <si>
    <t>Кв. 1 д. 3, корп. 3</t>
  </si>
  <si>
    <t>Кв. 2 д. 3, корп. 3</t>
  </si>
  <si>
    <t>Постановление №208 от 05.04.2023 г.</t>
  </si>
  <si>
    <t>Постановление №209 от 05.04.2023 г.</t>
  </si>
  <si>
    <t>Постановление №210 от 05.04.2023 г.</t>
  </si>
  <si>
    <t>Постановление №211 от 06.04.2023 г.</t>
  </si>
  <si>
    <t>Постановление №212 от 06.04.2023 г.</t>
  </si>
  <si>
    <t>Постановление №218 от 06.04.2023 г.</t>
  </si>
  <si>
    <t>Постановление №221 от 10.04.2023 г.</t>
  </si>
  <si>
    <t>Постановление №246 от 18.04.2023</t>
  </si>
  <si>
    <t>Цифровая лаборатория для школьников (физика)</t>
  </si>
  <si>
    <t>Цифровая лаборатория для школьников (химия)</t>
  </si>
  <si>
    <t>Цифровая лаборатория для школьников (биология)</t>
  </si>
  <si>
    <t>Цифровая лаборатория для школьников (физиология)</t>
  </si>
  <si>
    <t>Цифровая лаборатория для школьников (экология)</t>
  </si>
  <si>
    <t>2023</t>
  </si>
  <si>
    <t>Расширенный робототехнический набор</t>
  </si>
  <si>
    <t>Учебный набор программируемых робототехнических платформ</t>
  </si>
  <si>
    <t>Набор конструирования промышленных робототехнических систем</t>
  </si>
  <si>
    <t>Мышь манипулятор</t>
  </si>
  <si>
    <t>Автомобиль ГАЗ-322171 (УСОШ)</t>
  </si>
  <si>
    <t>Постановление №227 от 11.04.2023</t>
  </si>
  <si>
    <t>Тахограф "Меркурий ТА-001" (УСОШ)</t>
  </si>
  <si>
    <t>Постановление №230 от 12.04.2023 г.</t>
  </si>
  <si>
    <t>Тахограф "Меркурий ТА-001" (ВСОШ)</t>
  </si>
  <si>
    <t>Постановление №243 от 17.04.2023</t>
  </si>
  <si>
    <t>Постановление №247 от 18.04.2023</t>
  </si>
  <si>
    <t>Постановление №248 от 18.04.2023</t>
  </si>
  <si>
    <t>ГАЗ (ВСОШ)</t>
  </si>
  <si>
    <t>ГАЗ (КСОШ)</t>
  </si>
  <si>
    <t>Сканер Epson</t>
  </si>
  <si>
    <t>Постановление №256 от 20.04.2023 г.</t>
  </si>
  <si>
    <t>Постановление №258 от 20.04.2023</t>
  </si>
  <si>
    <t>Комплект мобильный ПК (ноутбук)+ манипулятор "мышь" Acer</t>
  </si>
  <si>
    <t>Принтер Brother NI-L5100DN</t>
  </si>
  <si>
    <t>Картридж Brother TN-3480</t>
  </si>
  <si>
    <t>Постановление №273 от 27.04.2023</t>
  </si>
  <si>
    <t>Постановление №273 от 27.04.2023 г.</t>
  </si>
  <si>
    <t>ГАЗ 66 АЦ-30 (66) 184</t>
  </si>
  <si>
    <t>Постановление №283 от 04.05.2023</t>
  </si>
  <si>
    <t>ГАЗ-322171 (КСОШ)</t>
  </si>
  <si>
    <t>Постановление №284 от 04.05.2023</t>
  </si>
  <si>
    <t>Тахограф "Меркурий ТА-001" (КСОШ)</t>
  </si>
  <si>
    <t>ГАЗ (ЛСОШ)</t>
  </si>
  <si>
    <t>Постановление №336 от 01.06.2023</t>
  </si>
  <si>
    <t>Постановление №337 от 01.06.2023</t>
  </si>
  <si>
    <t>Постановление №344 от 05.06.2023</t>
  </si>
  <si>
    <t>УАЗ-22069-04 (ЛСОШ)</t>
  </si>
  <si>
    <t>Панель "Памятник Ленину" 500*400 мм.</t>
  </si>
  <si>
    <t>Постановление №364 от 13.06.2023 г.</t>
  </si>
  <si>
    <t>Панель на стеллу 800*1150 мм.</t>
  </si>
  <si>
    <t xml:space="preserve">Объемные не световые буквы </t>
  </si>
  <si>
    <t>1компл.</t>
  </si>
  <si>
    <t>Панель с ФИО</t>
  </si>
  <si>
    <t>Панель (солдат; бабушка) 1000*1750 мм.</t>
  </si>
  <si>
    <t>Панель 4150*1470 мм.</t>
  </si>
  <si>
    <t>Автомобиль АЦС-40 (131)</t>
  </si>
  <si>
    <t>Постановление №411 от 27.06.2023</t>
  </si>
  <si>
    <t>Помещение (подвал) Почта</t>
  </si>
  <si>
    <t>29:10:041007:340</t>
  </si>
  <si>
    <t>Постановление №414 от 27.06.2023 г.</t>
  </si>
  <si>
    <t>Архангельская область, с. Лешуконского, ул. Победы, д.11</t>
  </si>
  <si>
    <t>Нежилые помещения ПРУ СПЗ (подвал) Аэр.</t>
  </si>
  <si>
    <t>29:10:041201:135</t>
  </si>
  <si>
    <t>Архангельская область, с. Лешуконского, Аэропорт</t>
  </si>
  <si>
    <t>Постановление №429 от 28.06.2023 г.</t>
  </si>
  <si>
    <t xml:space="preserve">Земельный участок </t>
  </si>
  <si>
    <t>04.04.2023</t>
  </si>
  <si>
    <t>29:10:041001:26</t>
  </si>
  <si>
    <t>Постановление №199 от 04.04.2023</t>
  </si>
  <si>
    <t>Архангельская область,  с. Лешуконское, ул. Южная, д.9</t>
  </si>
  <si>
    <t>Дом №9</t>
  </si>
  <si>
    <t>29:10:041001:425</t>
  </si>
  <si>
    <t>Постановление №199 от 04.04.2023 г.</t>
  </si>
  <si>
    <t>Архангельская область, с. Лешуконское, ул. Южная, д.9</t>
  </si>
  <si>
    <t>Трансформатор для понижения эл.энергии подведен.к котельной 10-04кв. Аэр.</t>
  </si>
  <si>
    <t>Постановление №210 от  05.06.2023 г.</t>
  </si>
  <si>
    <t>Постановление №209 от  05.06.2023 г.</t>
  </si>
  <si>
    <t>Постановление №208 от  05.06.2023 г.</t>
  </si>
  <si>
    <t>Постановление №457 от 11.07.2023</t>
  </si>
  <si>
    <t>Котел водогрейный КВр-0,93 котельная МСК</t>
  </si>
  <si>
    <t>Постановление №454 от 10.07.2023</t>
  </si>
  <si>
    <t>29:10:041012:478</t>
  </si>
  <si>
    <t>Православная энциклопедия, том 64</t>
  </si>
  <si>
    <t>Пастоновление №603 от 08.09.2023</t>
  </si>
  <si>
    <t>МБУК ЛМБ</t>
  </si>
  <si>
    <t>Православная энциклопедия, том 65</t>
  </si>
  <si>
    <t>Православная энциклопедия, том 66</t>
  </si>
  <si>
    <t>29:10:041001:369 (зд. снят с кад уч.) ;помещение № 1,2,3,4 с кад. номером 29:10:041001:600;  помещение № 5,6,7,8,9 с кад. номером 29:10:041001:598; пом. №31 с кад. номером 29:10:041001:599</t>
  </si>
  <si>
    <t>29:10:000000:204</t>
  </si>
  <si>
    <t>Постановление № 475 от 24.07.2023</t>
  </si>
  <si>
    <t>Постановление № 776 от 16.11.2023</t>
  </si>
  <si>
    <t>Тахограф "Меркурий ТА-001" (ЛСОШ)</t>
  </si>
  <si>
    <t>Цех ширпотреба  с. Койнас, д.333</t>
  </si>
  <si>
    <t>Распоряжение №187 от 16.11.2023</t>
  </si>
  <si>
    <t>29:10:020701:395</t>
  </si>
  <si>
    <t>29:10:020701:54        1152 кв.м</t>
  </si>
  <si>
    <t>29:10:020401:124</t>
  </si>
  <si>
    <t>29:10:020401:8             177 кв.м</t>
  </si>
  <si>
    <t>Договор передачи кв. в собственность от 16.05.2023</t>
  </si>
  <si>
    <t>Договор передачи кв. в собственность 27.06.2023</t>
  </si>
  <si>
    <t>Дом № 208,кв. 1 с. Вожгора</t>
  </si>
  <si>
    <t>29:10:010201:894</t>
  </si>
  <si>
    <t>Договор передачи кв. в собственность от 05.09.2023</t>
  </si>
  <si>
    <t>Договор передачи кв. в собственность от 09.11.2023</t>
  </si>
  <si>
    <t xml:space="preserve">концессия </t>
  </si>
  <si>
    <t>Договор аренды №14 от 01.03.2021</t>
  </si>
  <si>
    <t>Договор аренды № 7 от 25.04.2023</t>
  </si>
  <si>
    <t>Договор передачи кв. в собственность от 21.09.2023</t>
  </si>
  <si>
    <t>29:10:041301:3</t>
  </si>
  <si>
    <t>29:10:041301:4</t>
  </si>
  <si>
    <t>29:10:041301:7</t>
  </si>
  <si>
    <t>29:10:041301:25</t>
  </si>
  <si>
    <t>29:10:041301:5</t>
  </si>
  <si>
    <t>29:10:041301:33</t>
  </si>
  <si>
    <t>29:10:041301:9</t>
  </si>
  <si>
    <t>29:10:040401:62</t>
  </si>
  <si>
    <t>29:10:010601:1</t>
  </si>
  <si>
    <t>29:10:010601:35</t>
  </si>
  <si>
    <t>29:10:021501:2</t>
  </si>
  <si>
    <t>29:10:010801:5</t>
  </si>
  <si>
    <t>29:10:010801:6</t>
  </si>
  <si>
    <t>29:10:010101:4</t>
  </si>
  <si>
    <t>29:10:010101:5</t>
  </si>
  <si>
    <t>29:10:050701:40</t>
  </si>
  <si>
    <t>29:10:050501:14</t>
  </si>
  <si>
    <t>29:10:050701:6</t>
  </si>
  <si>
    <t>29:10:020601:75</t>
  </si>
  <si>
    <t>29:10:051101:1</t>
  </si>
  <si>
    <t>29:10:050401:155</t>
  </si>
  <si>
    <t>29:10:010801:75</t>
  </si>
  <si>
    <t>29:10:060101:70</t>
  </si>
  <si>
    <t>Герб Российской Федерации (большой)</t>
  </si>
  <si>
    <t>Постановление № 707 от 30.10.2023</t>
  </si>
  <si>
    <t>Герб Российской Федерации (малый)</t>
  </si>
  <si>
    <t>3000 +/- 479</t>
  </si>
  <si>
    <t>Архангельская область, Лешуконский район, село Олема, д. 24</t>
  </si>
  <si>
    <t xml:space="preserve"> Земельный участок с.Олема, д.24</t>
  </si>
  <si>
    <t xml:space="preserve">Дом №250 </t>
  </si>
  <si>
    <t>29:10:030301:379</t>
  </si>
  <si>
    <t>Постановление №688 от 24.10.2023</t>
  </si>
  <si>
    <t>Архангельская область,  Лешуконский район, с. Ценогора, д.250</t>
  </si>
  <si>
    <t>24.10.2023</t>
  </si>
  <si>
    <t>29:10:030301:33</t>
  </si>
  <si>
    <t>Постановление № 688 от 24.10.2023</t>
  </si>
  <si>
    <t>Архангельская область,  Лешуконский район,с. Ценогора, дом б/н</t>
  </si>
  <si>
    <t xml:space="preserve"> Земельный участок д. Кеба, д.7</t>
  </si>
  <si>
    <t>Архангельская область, Лешуконский район, село Олема, д. Кеба, д.7</t>
  </si>
  <si>
    <t>Постановление № 961 от 14.12.2023</t>
  </si>
  <si>
    <t>Постановление № 896 от 13.12.2023</t>
  </si>
  <si>
    <t xml:space="preserve">Лежак серый </t>
  </si>
  <si>
    <t xml:space="preserve"> Постановление № 963 от 15.12.2023</t>
  </si>
  <si>
    <t>Гамак-кресло</t>
  </si>
  <si>
    <t xml:space="preserve">Стол </t>
  </si>
  <si>
    <t>Складной стол</t>
  </si>
  <si>
    <t>Столещница для барной стойки</t>
  </si>
  <si>
    <t>Стойка администратора</t>
  </si>
  <si>
    <t>Сцена 4,5 кв.м</t>
  </si>
  <si>
    <t>Микрофон радио+стойка</t>
  </si>
  <si>
    <t>Пуф</t>
  </si>
  <si>
    <t>Подвес над стойкой администратора</t>
  </si>
  <si>
    <t>Спот поворотный</t>
  </si>
  <si>
    <t>Стул складной</t>
  </si>
  <si>
    <t>Барный стул</t>
  </si>
  <si>
    <t>Подстолье для барной стойки</t>
  </si>
  <si>
    <t>Столещница для сидения подиума</t>
  </si>
  <si>
    <t xml:space="preserve">Ковер </t>
  </si>
  <si>
    <t>Штора римская</t>
  </si>
  <si>
    <t>Высокий стеллаж</t>
  </si>
  <si>
    <t>Установка электрогенераторная АД-16С-Т400-1РНМ11 (дизельного генератора) (с. Койнас)</t>
  </si>
  <si>
    <t>Установка электрогенераторная  (с. Ценогора)</t>
  </si>
  <si>
    <t>Постановление № 998 от 27.12.2023</t>
  </si>
  <si>
    <t>ПК DEXP Atlas H406 Core i5-124/16GB</t>
  </si>
  <si>
    <t xml:space="preserve"> Постановление № 999 от 27.12.2023</t>
  </si>
  <si>
    <t>Лазерный МФУ Brother DCP- L2540 DW</t>
  </si>
  <si>
    <t>№29:10:041001:571-29/013/2019-1 от 28.01.2019 Постановление от 06.02.19 №54</t>
  </si>
  <si>
    <t>Протокольный флаг Российской Федерации</t>
  </si>
  <si>
    <t>Постановление № 1045 от 29.12.2023</t>
  </si>
  <si>
    <t>Флаг России</t>
  </si>
  <si>
    <t>Настольный флагшток с флагом</t>
  </si>
  <si>
    <t>Труба дымовая (РТП)</t>
  </si>
  <si>
    <t>Насос ЭЦВ  6-10-80 (Юрома для скважины)</t>
  </si>
  <si>
    <t>Котел водогрейный КВР,-1,16 кд аэропорт (концес)</t>
  </si>
  <si>
    <t>Котел КВ-р 0,93 К ул.Новоселова (концес.)</t>
  </si>
  <si>
    <t>Котел стальной водогрейный КВр-1,16 МСК (концес)</t>
  </si>
  <si>
    <t>Вентилятор ВЦ-14-46 № 2,5 Аэр. (концес)</t>
  </si>
  <si>
    <t>насос сетевой NL 80/250-55-2-12 аэропорт (концес)</t>
  </si>
  <si>
    <t>Насос подпиточный MVI204/PN16 Аэр. (концес)</t>
  </si>
  <si>
    <t>золоулавительЗУ -1-2 (концес)</t>
  </si>
  <si>
    <t>Экономайзер дымогарный ЭД-1-25 МСК (концес)</t>
  </si>
  <si>
    <t>труба со световым ограждением Аэр. (концес)</t>
  </si>
  <si>
    <t>Прочее движимое имущество (оборудование) для производства тепловой энергии Аэропорт (концес)</t>
  </si>
  <si>
    <t>Экономайзер  ЭД-1-18 Аэр (концес)</t>
  </si>
  <si>
    <t>Циклон горизонтальный 15-600-6УП (МСК) (концес)</t>
  </si>
  <si>
    <t>экономайзер ЭД-1-18 (котельная МСК) (концес)</t>
  </si>
  <si>
    <t>экономайзер ЭД-1-25 (котельная МСК) (концес)</t>
  </si>
  <si>
    <t>экономайзер ЭД-1-18 (котельная РТП) (концес)</t>
  </si>
  <si>
    <t>экономайзер ЭД-1-25 (котельная РТП)(концес)</t>
  </si>
  <si>
    <t>труба дымовая, котельная ЦРБ (концес)</t>
  </si>
  <si>
    <t>Котел КВр-0,93,котельная РТП (концес)</t>
  </si>
  <si>
    <t>Вентилятор ВЦ-4-70-8, котельная РТП (концес)</t>
  </si>
  <si>
    <t>Вентилятор ВЦ-4-70-10, котельная МСК (концес)</t>
  </si>
  <si>
    <t>транспортерт скребковый, котельная МСК (концес)</t>
  </si>
  <si>
    <t>транспортерт ленточный, котельная МСК (концес)</t>
  </si>
  <si>
    <t>Котел  водогрейный КВр- 0,63 котельная РТП (концес)</t>
  </si>
  <si>
    <t>экономайзер ЭД-2-18 (котельная  РТП) (концес)</t>
  </si>
  <si>
    <t>Дымосос ДН- 6,3 РТП (концес)</t>
  </si>
  <si>
    <t>Дымосос ДН- 6,3 (котельная РТП) (концес)</t>
  </si>
  <si>
    <t>Дымосос ДН- 9, котельная, РТП (концес)</t>
  </si>
  <si>
    <t>экономайзер ЭД-2-18 (котельная с. Ценогора)(концес)</t>
  </si>
  <si>
    <t>Котел стальной водогрейный для теплоснабжения зданий КВр-0,63К (КД) №2849 РТП (концес)</t>
  </si>
  <si>
    <t>Прочее движимое имущество( оборудование) для котельной с.Ценогора (концес)</t>
  </si>
  <si>
    <t>Дымосос ДН- 6,3 (котельная с.Ценогора)(концес)</t>
  </si>
  <si>
    <t>Вентилятор ВЦ-14-46(котельная с.Ценогора)(концес)</t>
  </si>
  <si>
    <t>Котел водогрейный КВр,-1,16 кд РТП (концес)</t>
  </si>
  <si>
    <t>Котел водогрейный КВр,-2,33 кд (твердотопливный) МСК (концес)</t>
  </si>
  <si>
    <t>Котел КВм-2,33-95 котельная МСК (концес)</t>
  </si>
  <si>
    <t>Котел  водогрейный КВр- 0,63 КД котельная с.Ценогора (концес)</t>
  </si>
  <si>
    <t>труба дымовая с.Ценогора, котельная (концес)</t>
  </si>
  <si>
    <t>Насос КМ65-50-160 с.Ценогора (концес)</t>
  </si>
  <si>
    <t>Насос К 65-50-160 с.Ценогора (концес)</t>
  </si>
  <si>
    <t>Котел КВр-0,93К ,котельная МСК (концес)</t>
  </si>
  <si>
    <t>Дымосос ДН- 9 -1500 Аэр. (концес)</t>
  </si>
  <si>
    <t>Вентилятор ВЦ-14-46(котельная РТП) (концес)</t>
  </si>
  <si>
    <t>Котельная "Аэропорт" (концес)</t>
  </si>
  <si>
    <t>Здание котельной РТП  (концес)</t>
  </si>
  <si>
    <t>Здание котельной МСК  (концес)</t>
  </si>
  <si>
    <t>Здание котельной с.Ценогора (концес)</t>
  </si>
  <si>
    <t>Тепловые сети ул.Водников (концес)</t>
  </si>
  <si>
    <t>Тепловые сети ,пер.Спортивный (концес)</t>
  </si>
  <si>
    <t>Тепловые сети ул.Новоселова (концес)</t>
  </si>
  <si>
    <t>тепловые сети ул.Победы (концес)</t>
  </si>
  <si>
    <t>Теплосеть от котельной Аэропорт до пер.Юбилейный (концес)</t>
  </si>
  <si>
    <t>Тепловые сети , аэропорт (концес)</t>
  </si>
  <si>
    <t>Тепловые сети ,ул.Конецгорская(концес)</t>
  </si>
  <si>
    <t>Теплосеть от котельной "Аэропорта" до ул.Садовая, д.10(концес)</t>
  </si>
  <si>
    <t>Теплосеть от Котельной Аэропорт до ул.Лесная, дом 47(концес)</t>
  </si>
  <si>
    <t>Участок теплосетей на ул.Молодежная (к домам 3, 4а,5, 5а) (концес)</t>
  </si>
  <si>
    <t>Тепловые сети с.Ценогора (концес)</t>
  </si>
  <si>
    <t>Тепловые сети , больничный городок ЦРБ (концес)</t>
  </si>
  <si>
    <t>Постановление №886 от 05.12.2023</t>
  </si>
  <si>
    <t>Архангельская область, с. Лешуконское,  Третий переулок</t>
  </si>
  <si>
    <t>Распоряжение № 57 от 03.04.2023</t>
  </si>
  <si>
    <t>Дом №208, кв.2</t>
  </si>
  <si>
    <t>Архангельская область, с. Вожгора №208,кв.2</t>
  </si>
  <si>
    <t>Дом №208, кв.3</t>
  </si>
  <si>
    <t>Архангельская область, Лешуконский район, д. Березник</t>
  </si>
  <si>
    <t>Архангельская область, Лешуконский район, д. Нисогора</t>
  </si>
  <si>
    <t>Архангельская область, Лешуконский район, д. Кеслома</t>
  </si>
  <si>
    <t>Архангельская область, Лешуконский район, д. Палуга</t>
  </si>
  <si>
    <t>Архангельская область, Лешуконский район, д. Кеба</t>
  </si>
  <si>
    <t>Архангельская область, Лешуконский район, д. Белощелье</t>
  </si>
  <si>
    <t>29:10:010201:896</t>
  </si>
  <si>
    <t>Администрация Лешуконского муниципального округа</t>
  </si>
  <si>
    <t>Водоразборная колонка д.Березник</t>
  </si>
  <si>
    <t>Водоразборнвя колонка д. Нисогора</t>
  </si>
  <si>
    <t>Водоразборная колонка д. Кеба</t>
  </si>
  <si>
    <t>Водоразборная колонка д. Белощелье</t>
  </si>
  <si>
    <t>Водопроводная сети с. Юрома</t>
  </si>
  <si>
    <t>Водопроводная сети д. Кеслома</t>
  </si>
  <si>
    <t>Водопроводная сети д. Палуга</t>
  </si>
  <si>
    <t>Водопроводная сети с. Койнас</t>
  </si>
  <si>
    <t>Постановление № 1046 от 29.12.2023</t>
  </si>
  <si>
    <t>Цифровой штангенциркуль Gigant DCPR-150</t>
  </si>
  <si>
    <t>Постановление №62 от 21.02.2024</t>
  </si>
  <si>
    <t>Карта памяти для фотоаппарата kingston canvas select plus SDXC 64 гб</t>
  </si>
  <si>
    <t>Фотограмметрическое программное обеспечение</t>
  </si>
  <si>
    <t>Постановление № 56 от 19.02.2024</t>
  </si>
  <si>
    <t>Постановление №56 от 19.02.2024</t>
  </si>
  <si>
    <t>Архангельская область, с. Вожгора №208,кв.3</t>
  </si>
  <si>
    <t>Дом № 256, кв.2</t>
  </si>
  <si>
    <t>29:10:010201:666</t>
  </si>
  <si>
    <t>Постановление № 38 от 05.02.2024 г.</t>
  </si>
  <si>
    <t>Архангельская область, с. Вожгора №256,кв.2</t>
  </si>
  <si>
    <t>Дом № 256, кв.3</t>
  </si>
  <si>
    <t>29:10:010201:665</t>
  </si>
  <si>
    <t>Архангельская область, с. Вожгора №256,кв.3</t>
  </si>
  <si>
    <t>Архангельская область, Лешуконский район, село Лешуконское, ул. Мелоспольская, дом 4, кв.5, корпус 3</t>
  </si>
  <si>
    <t>29:10:041007:155</t>
  </si>
  <si>
    <t>Постановление № 32 от 31.01.2024</t>
  </si>
  <si>
    <t>Архангельская область, с. Лешуконское, ул. Комсомольская, д.7, кв.2</t>
  </si>
  <si>
    <t>Земельный участок</t>
  </si>
  <si>
    <t>14.02.2024</t>
  </si>
  <si>
    <t>29:10:041007:4</t>
  </si>
  <si>
    <t>Постановление № 42 от 14.02.2024</t>
  </si>
  <si>
    <t>Архангельская область,  с. Лешуконское, пер. Юбилейный</t>
  </si>
  <si>
    <t>11+/-2</t>
  </si>
  <si>
    <t>Постановление №63 от 21.02.2024</t>
  </si>
  <si>
    <t>МБОУ "ВСОШ"</t>
  </si>
  <si>
    <t>Стенка для метания</t>
  </si>
  <si>
    <t>Ноутбук Asus Z99L</t>
  </si>
  <si>
    <t>Ноутбук HPTPN-F115</t>
  </si>
  <si>
    <t>Ноутбук MSI-MS-1632</t>
  </si>
  <si>
    <t>Ноутбук ACER eMachines E625</t>
  </si>
  <si>
    <t>Ноутбук Dell Inspiron 1501 PP23LA</t>
  </si>
  <si>
    <t>Ноутбук Lenovo 14002</t>
  </si>
  <si>
    <t>Постановление № 110 от 21.03.2024</t>
  </si>
  <si>
    <t xml:space="preserve"> Постановление № 37 от 01.02.2024</t>
  </si>
  <si>
    <t>ХС</t>
  </si>
  <si>
    <t xml:space="preserve"> Постановление № 09 от 11.01.2024</t>
  </si>
  <si>
    <t>Постановление № 95 от 13.03.2024</t>
  </si>
  <si>
    <t>Жилой дом  № 15 с. Олема</t>
  </si>
  <si>
    <t>Архангельская область,  Лешуконский район, с. Олема, д.15</t>
  </si>
  <si>
    <t>с.Лешуконское, ул. Победы, д.75 (аэропорт)</t>
  </si>
  <si>
    <t>старый номер 29:10:000000:92, новый номер 29:10:041201:138</t>
  </si>
  <si>
    <t>Постановление № 187 от 25.04.2024 г.</t>
  </si>
  <si>
    <t>29:10:010201:620</t>
  </si>
  <si>
    <t>Постановление №187от 25.04.2024 г.</t>
  </si>
  <si>
    <t>п. Зубово, ул. Лесная, д. 13,кв.1</t>
  </si>
  <si>
    <t>29:10:010501:213</t>
  </si>
  <si>
    <t>Архангельская область, Лешуконский район, с.Вожгора, п. Зубово, ул. Лесная, д.13, кв.1</t>
  </si>
  <si>
    <t>п. Зубово, ул. Лесная, д. 13,кв.2</t>
  </si>
  <si>
    <t>29:10:010501:214</t>
  </si>
  <si>
    <t>Архангельская область, Лешуконский район, с.Вожгора, п. Зубово, ул. Лесная, д.13, кв.2</t>
  </si>
  <si>
    <t>п. Зубово, ул. Набережная, д. 1, кв.1</t>
  </si>
  <si>
    <t>29:10:010501:202</t>
  </si>
  <si>
    <t>29:10:010501:201</t>
  </si>
  <si>
    <t>Архангельская область, Лешуконский район, с.Вожгора, п. Зубово, ул. Набережная, д.1, кв.1</t>
  </si>
  <si>
    <t>Архангельская область, Лешуконский район, с.Вожгора, п. Зубово, ул. Набережная, д.1, кв.2</t>
  </si>
  <si>
    <t>«Охотник с капканом»</t>
  </si>
  <si>
    <t>«Большая стирка»</t>
  </si>
  <si>
    <t>«Девочка с велосипедом»</t>
  </si>
  <si>
    <t>«Посёлок стрится»</t>
  </si>
  <si>
    <t>«Мать»</t>
  </si>
  <si>
    <t>«В Переяславле-Залесском»</t>
  </si>
  <si>
    <t>«Старая изгородь»</t>
  </si>
  <si>
    <t>«За околицей в селе Конёво»</t>
  </si>
  <si>
    <t>«Накаталась»</t>
  </si>
  <si>
    <t>«Ранним утром»</t>
  </si>
  <si>
    <t>«Полынья на Онеге»</t>
  </si>
  <si>
    <t>«Конёв Фёдор Прокопьевич из г.Архангельска</t>
  </si>
  <si>
    <t>«Сумерки» Борисоглебск под Ростовом Великим</t>
  </si>
  <si>
    <t>«Последний луч» д.Селище</t>
  </si>
  <si>
    <t>«На реке Вашке»</t>
  </si>
  <si>
    <t>«Андрейка из д. Селище» Дерябин Андрей</t>
  </si>
  <si>
    <t>«В праздничный день» Люда в Повязке д. Селище</t>
  </si>
  <si>
    <t>«Лукерья Тимофеева стрижёт овцу»</t>
  </si>
  <si>
    <t>«На дальних сенокосах» с. Койнас, р. Ноба</t>
  </si>
  <si>
    <t>«Лешукова Тоня Леонидовна» с.Лешуконское</t>
  </si>
  <si>
    <t>«Эльза Соломбалка, цветочница»</t>
  </si>
  <si>
    <t>«На р. Вашка, д. Мелосполье»</t>
  </si>
  <si>
    <t>«Дочь охотника Евсюгина Афанасия Романовича» Пронькина изба на Нобе</t>
  </si>
  <si>
    <t>«Женский портрет»</t>
  </si>
  <si>
    <t>«Пылемская щелья» д. Пылема</t>
  </si>
  <si>
    <t>«Этюд мальчика на коне» с.Лешуконское</t>
  </si>
  <si>
    <t>«Наталья с Женей» с. Койнас</t>
  </si>
  <si>
    <t>«У изгороди» Пургина Мария Ивановна д.Селище</t>
  </si>
  <si>
    <t>«Отдых у бурта» с.Лешуконское</t>
  </si>
  <si>
    <t>«Скатка леса в р. Пинегу» Устьпинега-Рожево</t>
  </si>
  <si>
    <t>«В школу» Парфёнов Володя с.Ценогора</t>
  </si>
  <si>
    <t>«Мужичок с горбушей»</t>
  </si>
  <si>
    <t>«Вечер на лесной речке»</t>
  </si>
  <si>
    <t>«Парфенова Евдокия в Малице»</t>
  </si>
  <si>
    <t>«Женский портрет с яблоками»</t>
  </si>
  <si>
    <t>«Женщина в красном платке»</t>
  </si>
  <si>
    <t>«Граня» (Этюд)</t>
  </si>
  <si>
    <t>«Ульяна с Иринкой» с. Койнас</t>
  </si>
  <si>
    <t>«Вечер»</t>
  </si>
  <si>
    <t>«На праздник» (Вариант)</t>
  </si>
  <si>
    <t>«Рыбаки из деревни Пылема»</t>
  </si>
  <si>
    <t>«Вошла дева в хоровод»</t>
  </si>
  <si>
    <t>«Ярославка», с. Толбухино</t>
  </si>
  <si>
    <t>«Ожидание», д. Ценогора (Нина Максимова)</t>
  </si>
  <si>
    <t>«Мальчик с клюшкой. (Кузьмин Сергей)» г.Архангельск</t>
  </si>
  <si>
    <t>«Девушка из Конево»</t>
  </si>
  <si>
    <t>«Белощелка. Семенова К Григорьевна. Д. Белощелье»</t>
  </si>
  <si>
    <t>«Мельница-ветрянка» д. Кимжа</t>
  </si>
  <si>
    <t>«Буровая в Койнас»</t>
  </si>
  <si>
    <t>«Анна Андрияновна из Ценогоры»</t>
  </si>
  <si>
    <t>«Плоты на реке»</t>
  </si>
  <si>
    <t>«Поселок строится» (Койнас)</t>
  </si>
  <si>
    <t>«Зимние окна» с.Ценогора</t>
  </si>
  <si>
    <t>«Вечер. Зеленая рожь», с. Койнас</t>
  </si>
  <si>
    <t>«Мартын в лесу снимает дупла» д.Селище</t>
  </si>
  <si>
    <t>«Скала в море. Алупка»</t>
  </si>
  <si>
    <t>«Сельянки беседуют»</t>
  </si>
  <si>
    <t>«Охотник А.Ф. Евсюгин» с. Койнас</t>
  </si>
  <si>
    <t>«Амбар в Кимже»</t>
  </si>
  <si>
    <t>«У изгороди» с. Койнас</t>
  </si>
  <si>
    <t>«Вечер в Кимже»</t>
  </si>
  <si>
    <t>«Обетный крест на Мезени» д.Кимжа</t>
  </si>
  <si>
    <t>«Дуся» д. Селище</t>
  </si>
  <si>
    <t>«Лукошко бабушки Лукерьи» д.Селище</t>
  </si>
  <si>
    <t>«Женщина с косой-горбушей»</t>
  </si>
  <si>
    <t>«Весенний мотив» с. Койнас</t>
  </si>
  <si>
    <t>«У Пронькиной избушки. На Нобе»</t>
  </si>
  <si>
    <t>«Егоровна с вязанием» (Мария Егоровна Фатьянова) д. Селище</t>
  </si>
  <si>
    <t>«Баба с полотухой» д. Кимжа</t>
  </si>
  <si>
    <t>«Лукерья вяжет валенки» д. Селище</t>
  </si>
  <si>
    <t>«В деревне Селище. Новая лодка»</t>
  </si>
  <si>
    <t>«На Северной Двине. (Штормит)»</t>
  </si>
  <si>
    <t>«Неизвестная старушка» Этюд. Конево</t>
  </si>
  <si>
    <t>«Анисья с балалайкой» Этюд</t>
  </si>
  <si>
    <t>«Пейзаж с белым конем» д. Селище</t>
  </si>
  <si>
    <t>«В праздничный день»</t>
  </si>
  <si>
    <t>«В зимний день» с. Ценогора. Белощелка Мария (портрет)</t>
  </si>
  <si>
    <t>«На Плащеевом озере. Стадо коров»</t>
  </si>
  <si>
    <t>«На полу. Валя Игнатьева читает журнал» с. Койнас</t>
  </si>
  <si>
    <t>«На запани (посёлок Рожево)»</t>
  </si>
  <si>
    <t>«Белка играет»</t>
  </si>
  <si>
    <t>«Роза Семенова из Ценогоры»</t>
  </si>
  <si>
    <t>«Старый амбар в д. Селище»</t>
  </si>
  <si>
    <t>«За прялкой. Лешукова Ольга Иванова из д. Селище»</t>
  </si>
  <si>
    <t>«Люда шьет туеса»</t>
  </si>
  <si>
    <t>«Евдокия в кустышках. д. Селище»</t>
  </si>
  <si>
    <t>«Мастерица Лешуконских рукавичек Сидорова Устинья Андреевна. д. Селище</t>
  </si>
  <si>
    <t>«Леночка Фатьянова, д.Селище</t>
  </si>
  <si>
    <t>«Вид из окна Мартына Филипповича», д. Селище</t>
  </si>
  <si>
    <t>«На пожинках», Листова Елена Дмитриевна</t>
  </si>
  <si>
    <t>«Кирилья Филипповна Максимова», д. Селище</t>
  </si>
  <si>
    <t>Этюд к картине «Праздник в Лешуконии» «Койнасский мужичок»</t>
  </si>
  <si>
    <t>«Игнатьева Анастасия Алексеевна», с.Койнас</t>
  </si>
  <si>
    <t>«Бригадир на лугу»</t>
  </si>
  <si>
    <t>«Метеостанция»</t>
  </si>
  <si>
    <t>«Лесоруб Иван Носырев»</t>
  </si>
  <si>
    <t>«Ветренный день на реке Мезени»</t>
  </si>
  <si>
    <t>«Листов Петр Федорович», д.Пылема</t>
  </si>
  <si>
    <t>Евдокия Дмитриевна, с. Ценогора «В праздничный день»</t>
  </si>
  <si>
    <t>«Плотник Парфенов Леонид», с. Ценогора</t>
  </si>
  <si>
    <t>«Трактор на меже»</t>
  </si>
  <si>
    <t>«Косы горбуши. Точило деда Филлипа Фатьянова»</t>
  </si>
  <si>
    <t>«Мартын с иглой», д. Селище</t>
  </si>
  <si>
    <t>«Плоское», с. Ценогора</t>
  </si>
  <si>
    <t>«Лешуконское»</t>
  </si>
  <si>
    <t>«Сидорова Моремьяна Григорьевна»</t>
  </si>
  <si>
    <t>«Лукерья чистит рыбу»</t>
  </si>
  <si>
    <t>«Парфенов Алексей Иванович», с. Ценогора</t>
  </si>
  <si>
    <t>«Дом Анны Лукичны», д. Селище</t>
  </si>
  <si>
    <t>«Амбар у дома Фатьянова Мартына»</t>
  </si>
  <si>
    <t>«Поле на Плоском», с. Ценогора</t>
  </si>
  <si>
    <t>«Деревня Селище»</t>
  </si>
  <si>
    <t>«Лешукова Ольга Ивановна», д. Селище</t>
  </si>
  <si>
    <t>«Стожок»</t>
  </si>
  <si>
    <t>«Устина Андреевна», д. Селище</t>
  </si>
  <si>
    <t>«Дом Мифодия Николаевича», д. Селище</t>
  </si>
  <si>
    <t>«Селище. Лесные дали»</t>
  </si>
  <si>
    <t>«Сыновья летят»</t>
  </si>
  <si>
    <t>«В праздничный день», д. Селище</t>
  </si>
  <si>
    <t>1980-е годы</t>
  </si>
  <si>
    <t>1950-е годы</t>
  </si>
  <si>
    <t>Постановление № 200 от 06.05.2024</t>
  </si>
  <si>
    <t>Постановление № 201 от 06.05.2024</t>
  </si>
  <si>
    <t>Шина складная</t>
  </si>
  <si>
    <t>Постановление № 239 от 03.06.2024</t>
  </si>
  <si>
    <t>Постановление № 240 от 03.06.2024</t>
  </si>
  <si>
    <t>Школа ВСОШ</t>
  </si>
  <si>
    <t>Воротник шейный</t>
  </si>
  <si>
    <t>Канцелярский ножи</t>
  </si>
  <si>
    <t xml:space="preserve">Комплекс светотосигнального оборудования для санитарной авиации мобильный </t>
  </si>
  <si>
    <t>Постановление № 241 от 03.06.2024</t>
  </si>
  <si>
    <t>Постановление № 242 от 03.06.2024</t>
  </si>
  <si>
    <t>Тер. упр.</t>
  </si>
  <si>
    <t>СВО</t>
  </si>
  <si>
    <t>тер.упр.</t>
  </si>
  <si>
    <t>АКУЦИОН</t>
  </si>
  <si>
    <t>Комплект мебели NET</t>
  </si>
  <si>
    <t>Постановление № 261 от 20.06.2024</t>
  </si>
  <si>
    <t>Мебель "Система" (миланский орех)</t>
  </si>
  <si>
    <t>Постановление № 266 от 24.06.2024</t>
  </si>
  <si>
    <t>МКУ "ХС" (отдел молодежки)</t>
  </si>
  <si>
    <t>Постановление №268 от 25.06.2024 Договор пожертвования от 26.04.2024</t>
  </si>
  <si>
    <t>Дом 4</t>
  </si>
  <si>
    <t>29:10:020601:111</t>
  </si>
  <si>
    <t>Постановление № 272 от 01.07.2024</t>
  </si>
  <si>
    <t>Архангельская область, Лешуконский район, с.Койнас, д. Усть-Низемье, д.4</t>
  </si>
  <si>
    <t>01.07.2024</t>
  </si>
  <si>
    <t>29:10:020601:16</t>
  </si>
  <si>
    <t>Тахограф DRAIVE 5 ЛМКДЦ (Автобус)</t>
  </si>
  <si>
    <t>Православная энциклопедия, том 67</t>
  </si>
  <si>
    <t>Православная энциклопедия, том 68</t>
  </si>
  <si>
    <t>Православная энциклопедия, том 69</t>
  </si>
  <si>
    <t>Православная энциклопедия, том 70</t>
  </si>
  <si>
    <t>Постановление № 327 от 05.08.2024</t>
  </si>
  <si>
    <t>Стенд уличный (к юбилею района)</t>
  </si>
  <si>
    <t>Постановление №328 от 05.08.2024</t>
  </si>
  <si>
    <t xml:space="preserve">МКУ "ХС" </t>
  </si>
  <si>
    <t>Постановление №329 от 05.08.2024</t>
  </si>
  <si>
    <t xml:space="preserve">Флаговая площадка шестиугольник </t>
  </si>
  <si>
    <t>Древка 3м. Для флаговой площадки</t>
  </si>
  <si>
    <t>Консоль "стрит баннер"</t>
  </si>
  <si>
    <t>Флаг 750*2500</t>
  </si>
  <si>
    <t>Флаг 750*2000</t>
  </si>
  <si>
    <t>АКУЦИОН не состоялся в казне</t>
  </si>
  <si>
    <t>Постановление № 331 от 07.08.2024</t>
  </si>
  <si>
    <t>Постановление №331 от 07.08.2024</t>
  </si>
  <si>
    <t>Дом 91, кв.13</t>
  </si>
  <si>
    <t>29:10:041003:215</t>
  </si>
  <si>
    <t>Постановление № 333 от 08.08.2024</t>
  </si>
  <si>
    <t>Архангельская область, с. Лешуконское, ул. Красных Партизан, д.91, кв.13</t>
  </si>
  <si>
    <t>Архангельская область, Лешуконский район, с.Койнас, д. 165</t>
  </si>
  <si>
    <t>Постановление № 321 от 01.08.2024</t>
  </si>
  <si>
    <t>Постановление № 326 от 02.08.2024 г.</t>
  </si>
  <si>
    <t>Постановление № 367 от 03.09.2024 г.</t>
  </si>
  <si>
    <t>Квартира 2, д.1</t>
  </si>
  <si>
    <t>29:10:041001:198</t>
  </si>
  <si>
    <t>Постановление № 369 от 03.09.2024</t>
  </si>
  <si>
    <t>Архангельская область, с. Лешуконское, ул. Конецгорская, д.1, кв.2</t>
  </si>
  <si>
    <t>Смартфон iPhone 13 128 GB Midnight</t>
  </si>
  <si>
    <t>Смартфон iPhone 13 128 GB Blue</t>
  </si>
  <si>
    <t>FIZZI BOX Перличный микрофон для iPhone</t>
  </si>
  <si>
    <t>Zona 69 Видеосвет 800 с усиленным штативом</t>
  </si>
  <si>
    <t>Uianzi держатель для телефона</t>
  </si>
  <si>
    <t>Постановление №377 от 06.09.2024</t>
  </si>
  <si>
    <t>Здание пункта технического обслуживание с. Вожгора, д.324</t>
  </si>
  <si>
    <t>Архангельская область, Лешуконский район, с. Вожгора, д.324</t>
  </si>
  <si>
    <t>29:10:010801:198</t>
  </si>
  <si>
    <t>Постановление № 383 от 09.09.2024 г.</t>
  </si>
  <si>
    <t>29:10:020201:342</t>
  </si>
  <si>
    <t>29:10:030401:386</t>
  </si>
  <si>
    <t>Дом 180</t>
  </si>
  <si>
    <t>29:10:020701:803</t>
  </si>
  <si>
    <t>Постановление № 405 от 20.09.2024</t>
  </si>
  <si>
    <t>Архангельская область, Лешуконский район, с. Койнас, д.180</t>
  </si>
  <si>
    <t xml:space="preserve"> Земельный участок с. Койнас в 150м на юг кладбища биотермическая яма</t>
  </si>
  <si>
    <t xml:space="preserve"> Земельный участок с. Ценогора биотермическая яма</t>
  </si>
  <si>
    <t xml:space="preserve"> Земельный участок с. Юрома биотермическая яма</t>
  </si>
  <si>
    <t>Монитор HP 27"  M27f/2G3D3AS</t>
  </si>
  <si>
    <t>Постановление № 407 от 23.09.2024</t>
  </si>
  <si>
    <t>МКУ "ХС" (отдел ЖКХ)</t>
  </si>
  <si>
    <t>Радиотелефон домашний DECT Panasonic KX-TG1611RUN,серый</t>
  </si>
  <si>
    <t>Веб- камера С920 Pro HD</t>
  </si>
  <si>
    <t>Источник бесперебойного питания CyberPower UTI675E 360W черный</t>
  </si>
  <si>
    <t>Гибридный сетевой фильтр-удлинитель 7м.</t>
  </si>
  <si>
    <t>Колонки для компьютера DEFENDER</t>
  </si>
  <si>
    <t>Емкость 50 м3</t>
  </si>
  <si>
    <t>Постановление № 416 от 26.09.2024</t>
  </si>
  <si>
    <t>Постановление № 439 от 07.10.2024</t>
  </si>
  <si>
    <t>Постановление № 440 от 07.10.2024</t>
  </si>
  <si>
    <t>МКУ "ХС" (ЕДДС)</t>
  </si>
  <si>
    <t>Монитор</t>
  </si>
  <si>
    <t>Автономная система записи телефонных разговоров</t>
  </si>
  <si>
    <t xml:space="preserve">Многофункциональное устройство </t>
  </si>
  <si>
    <t>Клавиатура</t>
  </si>
  <si>
    <t>Мышь компьютерная</t>
  </si>
  <si>
    <t xml:space="preserve">Источник бесперебойного питания </t>
  </si>
  <si>
    <t>PTZ- камера</t>
  </si>
  <si>
    <t>Беспроводной спикерфон</t>
  </si>
  <si>
    <t>Постановление № 445 от 07.10.2024</t>
  </si>
  <si>
    <t>Постановление № 446 от 07.10.2024</t>
  </si>
  <si>
    <t>Многофункциональное устройство (МФУ) Pantum BM5100ADW</t>
  </si>
  <si>
    <t>Ноутбук Aquarius</t>
  </si>
  <si>
    <t>Камера видеонаблюдения</t>
  </si>
  <si>
    <t>Мышь проводная A4Tech Fstyler FM12 черный</t>
  </si>
  <si>
    <t>Карта памяти Netac NT02P500STN-128G-S P500</t>
  </si>
  <si>
    <t>ВСОШ,КСОШ</t>
  </si>
  <si>
    <t>СВО не передан</t>
  </si>
  <si>
    <t>СВО передан</t>
  </si>
  <si>
    <t xml:space="preserve">АКУЦИОН </t>
  </si>
  <si>
    <t>29:10:020201:343</t>
  </si>
  <si>
    <t>Многофункциональное устройство (МФУ) Pantum BM5106DN/RU</t>
  </si>
  <si>
    <t>Постановление № 534 от 08.11.2024</t>
  </si>
  <si>
    <t>Постановление № 599 от 13.11.2024</t>
  </si>
  <si>
    <t>ВСОШ,КСОШ, ЛСОШ, УСОШ</t>
  </si>
  <si>
    <t>Картридж МФУ Pantum BM5106 DN/RU</t>
  </si>
  <si>
    <t>сгорел</t>
  </si>
  <si>
    <t>29:10:041001:603</t>
  </si>
  <si>
    <t>Жилой дом</t>
  </si>
  <si>
    <t>29:10:041005:120</t>
  </si>
  <si>
    <t>Архангельская область, с. Лешуконское, ул. Красных Партизан, д.19</t>
  </si>
  <si>
    <t>Постановление №143 от 12.04.2024</t>
  </si>
  <si>
    <t>Автомобильная дорога д. Кысса-д. Лебское</t>
  </si>
  <si>
    <t>Сведения о муниципальном движимом имуществе казны Лешуконского муниципального округа по состоянию на 01.10.2024 года</t>
  </si>
  <si>
    <t>Постановление №523 от 07.11.2024 Договор пожертвования от 30.10.2024</t>
  </si>
  <si>
    <t>Постановление №524 от 07.11.2024</t>
  </si>
  <si>
    <t>Постановление № 524 от 07.11.2024</t>
  </si>
  <si>
    <t>Постановление № 575 от 11.11.2024</t>
  </si>
  <si>
    <t>Дом № 47, кв. 23</t>
  </si>
  <si>
    <t>29:10:041015:272</t>
  </si>
  <si>
    <t>Постановление № 616 от 15.11.2024</t>
  </si>
  <si>
    <t>Архангельская область, с. Лешуконское, ул. Лесная, д.47, кв. 23</t>
  </si>
  <si>
    <t>Земельный участок (под трансф. подстанций)</t>
  </si>
  <si>
    <t>Постановление №757 от 27.11.2024 г.</t>
  </si>
  <si>
    <t>29:10:010501:222</t>
  </si>
  <si>
    <t>29:10:010401:406</t>
  </si>
  <si>
    <t>29:10:020701:807</t>
  </si>
  <si>
    <t>Жилая квартира</t>
  </si>
  <si>
    <t>29:10:020701:808</t>
  </si>
  <si>
    <t>Постановление № 757 от 27.11.2024</t>
  </si>
  <si>
    <t>Архангельская область, Лешуконский район, с. Койнас, д.289, кв.1</t>
  </si>
  <si>
    <t>29:10:020701:809</t>
  </si>
  <si>
    <t>Архангельская область, Лешуконский район, с. Койнас, д.289, кв.2</t>
  </si>
  <si>
    <t>Архангельская область, Лешуконский район, с. Койнас, д.289, кв.3</t>
  </si>
  <si>
    <t>29:10:020701:810</t>
  </si>
  <si>
    <t>29:10:010501:223</t>
  </si>
  <si>
    <t>Архангельская область, Лешуконский район, п. Зубово, ул. Центральная, д.9,кв.1</t>
  </si>
  <si>
    <t>29:10:010501:224</t>
  </si>
  <si>
    <t>Архангельская область, Лешуконский район, п. Зубово, ул. Центральная, д.9,кв.2</t>
  </si>
  <si>
    <t>29:10:010501:225</t>
  </si>
  <si>
    <t>Архангельская область, Лешуконский район, п. Зубово, ул. Центральная, д.9,кв.3</t>
  </si>
  <si>
    <t>Архангельская область, Лешуконский район, п. Зубово, ул. Центральная, д.9,кв.4</t>
  </si>
  <si>
    <t>29:10:010501:226</t>
  </si>
  <si>
    <t>29:10:010401:407</t>
  </si>
  <si>
    <t>Архангельская область, Лешуконский район, д. Родома, д.29, кв.1</t>
  </si>
  <si>
    <t>Архангельская область, Лешуконский район, д. Родома, д.29, кв.2</t>
  </si>
  <si>
    <t>29:10:010401:408</t>
  </si>
  <si>
    <t>Постановление № 772 от 28.11.2024</t>
  </si>
  <si>
    <t>Архангельская область, Лешуконский район, д. Заручей, д.29</t>
  </si>
  <si>
    <t>29:10:061001:212</t>
  </si>
  <si>
    <t>29:10:061201:222</t>
  </si>
  <si>
    <t>29:10:030501:234</t>
  </si>
  <si>
    <t>29:10:010301:269</t>
  </si>
  <si>
    <t>Архангельская область, Лешуконский район, д. Кеслома, д.48</t>
  </si>
  <si>
    <t>Архангельская область, Лешуконский район, д.Палащелье, д.24</t>
  </si>
  <si>
    <t>Архангельская область, Лешуконский район,с. Вожгора, д.349</t>
  </si>
  <si>
    <t>29:10:041004:119</t>
  </si>
  <si>
    <t>Архангельская область, Лешуконский район, село Вожгора, д.148</t>
  </si>
  <si>
    <t>Земельный участок с.Вожгора, д.148</t>
  </si>
  <si>
    <t>Архангельская область, Лешуконский район, село Вожгора, д. 113</t>
  </si>
  <si>
    <t xml:space="preserve"> Земельный участок с. Вожгора, д.113</t>
  </si>
  <si>
    <t>Архангельская область, Лешуконский район, село Вожгора, д. 248</t>
  </si>
  <si>
    <t>Архангельская область, Лешуконский район, село Вожгора, д.247</t>
  </si>
  <si>
    <t xml:space="preserve"> Земельный участок с. Вожгора, д. Родома, д.65</t>
  </si>
  <si>
    <t>Архангельская область, Лешуконский район, село Вожгора, д. Родома, д.65</t>
  </si>
  <si>
    <t>Архангельская область, Лешуконский район, село Вожгора, д. 230</t>
  </si>
  <si>
    <t xml:space="preserve"> Земельный участок с. Вожгора, д.230</t>
  </si>
  <si>
    <t>Архангельская область, Лешуконский район, поселок Зубово</t>
  </si>
  <si>
    <t xml:space="preserve"> Земельный участок поселок Зубово</t>
  </si>
  <si>
    <t>Архангельская область, Лешуконский район, село Ценогора, д.95</t>
  </si>
  <si>
    <t>Архангельская область, Лешуконский район, село Ценогора, д. Колмогора, д.25</t>
  </si>
  <si>
    <t>Архангельская область, Лешуконский район, село Ценогора, д.220</t>
  </si>
  <si>
    <t>Архангельская область, Лешуконский район, село Ценогора, д.176</t>
  </si>
  <si>
    <t>Архангельская область, Лешуконский район, село Ценогора, д. Белощелье, д. 48</t>
  </si>
  <si>
    <t xml:space="preserve"> Земельный участок д. Белощелье, д.48</t>
  </si>
  <si>
    <t>29:10:030301:142</t>
  </si>
  <si>
    <t xml:space="preserve"> Земельный участок с. Ценогора, д.48</t>
  </si>
  <si>
    <t>Архангельская область, Лешуконский район, село Ценогора, д.48</t>
  </si>
  <si>
    <t>Постановление № 917 от 10.12.2024 г.</t>
  </si>
  <si>
    <t>Архангельская область, Лешуконский район, с.Вожгора, п. Зубово, д.6</t>
  </si>
  <si>
    <t>29:10:010501:221</t>
  </si>
  <si>
    <t>Постановление № 917 от 10.12.2024</t>
  </si>
  <si>
    <t>Постановление № 918 от 10.12.2024</t>
  </si>
  <si>
    <t>Архангельская область, Лешуконский район, п. Зубово, ул. Лесная, д.6</t>
  </si>
  <si>
    <t>29:10:010501:220</t>
  </si>
  <si>
    <t>Постановление №928 от 12.12.2024</t>
  </si>
  <si>
    <t>Постановление № 928 от 12.12.2024</t>
  </si>
  <si>
    <t>Противогаз ГП-5</t>
  </si>
  <si>
    <t>Противогаз ПДФ-2Д</t>
  </si>
  <si>
    <t>Противогаз ПДФ-Д</t>
  </si>
  <si>
    <t>Противогаз ПДФ-2Ш</t>
  </si>
  <si>
    <t>Противогаз ПДФ-Ш</t>
  </si>
  <si>
    <t>Постановление № 954 от 17.12.2024</t>
  </si>
  <si>
    <t>Постановление № 955 от 17.12.2024</t>
  </si>
  <si>
    <t>17.13.2024</t>
  </si>
  <si>
    <t>Снеговик в цилиндре 1,2 м (надувная фигура)</t>
  </si>
  <si>
    <t>Постановление № 958 от 18.12.2024</t>
  </si>
  <si>
    <t>МБУК ЛМКДЦ</t>
  </si>
  <si>
    <t>Дед мороз русский 1,8 м (надувная фигура)</t>
  </si>
  <si>
    <t>Сцена дерево 5*8м, высота 1 м (Площадь на ул. Победы)</t>
  </si>
  <si>
    <t>Хозяйственная постройка (Площадь на ул. Победы)</t>
  </si>
  <si>
    <t xml:space="preserve">Сведения о муниципальном недвижимом имуществе казны Лешуконского муниципального округа по состоянию на 01.10.2024 года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</si>
</sst>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_р_."/>
    <numFmt numFmtId="166" formatCode="dd/mm/yy;@"/>
    <numFmt numFmtId="167" formatCode="#,##0.00;[Red]\-#,##0.00"/>
  </numFmts>
  <fonts count="3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b/>
      <sz val="10"/>
      <color indexed="24"/>
      <name val="Arial"/>
      <family val="2"/>
    </font>
    <font>
      <b/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2">
    <xf numFmtId="0" fontId="0" fillId="0" borderId="0"/>
    <xf numFmtId="0" fontId="30" fillId="0" borderId="0"/>
  </cellStyleXfs>
  <cellXfs count="5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2" borderId="0" xfId="0" applyFill="1"/>
    <xf numFmtId="0" fontId="0" fillId="0" borderId="0" xfId="0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/>
    <xf numFmtId="49" fontId="0" fillId="2" borderId="0" xfId="0" applyNumberFormat="1" applyFill="1"/>
    <xf numFmtId="0" fontId="0" fillId="2" borderId="0" xfId="0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" fillId="2" borderId="0" xfId="0" applyFont="1" applyFill="1"/>
    <xf numFmtId="1" fontId="3" fillId="0" borderId="0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49" fontId="0" fillId="0" borderId="1" xfId="0" applyNumberFormat="1" applyFill="1" applyBorder="1"/>
    <xf numFmtId="1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distributed" wrapText="1"/>
    </xf>
    <xf numFmtId="0" fontId="6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14" fontId="5" fillId="0" borderId="1" xfId="0" applyNumberFormat="1" applyFont="1" applyFill="1" applyBorder="1" applyAlignment="1">
      <alignment vertical="distributed" wrapText="1"/>
    </xf>
    <xf numFmtId="0" fontId="6" fillId="0" borderId="1" xfId="0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/>
    <xf numFmtId="0" fontId="3" fillId="0" borderId="6" xfId="0" applyFont="1" applyFill="1" applyBorder="1" applyAlignment="1">
      <alignment vertical="center" wrapText="1"/>
    </xf>
    <xf numFmtId="165" fontId="3" fillId="0" borderId="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49" fontId="0" fillId="0" borderId="0" xfId="0" applyNumberFormat="1" applyFill="1"/>
    <xf numFmtId="0" fontId="1" fillId="0" borderId="0" xfId="0" applyFont="1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/>
    <xf numFmtId="0" fontId="18" fillId="0" borderId="0" xfId="0" applyFont="1" applyFill="1"/>
    <xf numFmtId="4" fontId="0" fillId="0" borderId="0" xfId="0" applyNumberFormat="1"/>
    <xf numFmtId="0" fontId="8" fillId="0" borderId="1" xfId="0" applyFont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0" fillId="0" borderId="0" xfId="0" applyNumberFormat="1" applyFill="1"/>
    <xf numFmtId="4" fontId="0" fillId="2" borderId="0" xfId="0" applyNumberFormat="1" applyFill="1"/>
    <xf numFmtId="0" fontId="7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4" fontId="0" fillId="0" borderId="0" xfId="0" applyNumberFormat="1" applyFill="1" applyAlignment="1">
      <alignment horizontal="left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23" fillId="0" borderId="0" xfId="0" applyFont="1" applyFill="1" applyAlignment="1">
      <alignment horizontal="center" vertical="center"/>
    </xf>
    <xf numFmtId="0" fontId="22" fillId="0" borderId="1" xfId="0" applyFont="1" applyFill="1" applyBorder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/>
    <xf numFmtId="0" fontId="19" fillId="0" borderId="1" xfId="0" applyFont="1" applyFill="1" applyBorder="1" applyAlignment="1"/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24" fillId="0" borderId="4" xfId="0" applyNumberFormat="1" applyFont="1" applyFill="1" applyBorder="1" applyAlignment="1">
      <alignment horizontal="left" vertical="center" wrapText="1"/>
    </xf>
    <xf numFmtId="0" fontId="13" fillId="0" borderId="0" xfId="0" applyFont="1" applyBorder="1"/>
    <xf numFmtId="0" fontId="13" fillId="0" borderId="0" xfId="0" applyFont="1"/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/>
    </xf>
    <xf numFmtId="4" fontId="18" fillId="0" borderId="0" xfId="0" applyNumberFormat="1" applyFont="1" applyFill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15" fillId="0" borderId="1" xfId="0" applyFont="1" applyFill="1" applyBorder="1"/>
    <xf numFmtId="49" fontId="15" fillId="0" borderId="1" xfId="0" applyNumberFormat="1" applyFont="1" applyFill="1" applyBorder="1"/>
    <xf numFmtId="0" fontId="15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15" fillId="0" borderId="1" xfId="0" applyFont="1" applyFill="1" applyBorder="1" applyAlignment="1">
      <alignment horizontal="left"/>
    </xf>
    <xf numFmtId="4" fontId="15" fillId="0" borderId="1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165" fontId="18" fillId="0" borderId="0" xfId="0" applyNumberFormat="1" applyFont="1" applyFill="1" applyAlignment="1">
      <alignment horizontal="center" vertical="center"/>
    </xf>
    <xf numFmtId="165" fontId="18" fillId="0" borderId="0" xfId="0" applyNumberFormat="1" applyFont="1" applyFill="1" applyAlignment="1">
      <alignment horizontal="center"/>
    </xf>
    <xf numFmtId="1" fontId="6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/>
    <xf numFmtId="0" fontId="20" fillId="0" borderId="1" xfId="0" applyFont="1" applyFill="1" applyBorder="1" applyAlignment="1"/>
    <xf numFmtId="14" fontId="27" fillId="0" borderId="1" xfId="0" applyNumberFormat="1" applyFont="1" applyFill="1" applyBorder="1" applyAlignment="1">
      <alignment vertical="center" wrapText="1"/>
    </xf>
    <xf numFmtId="14" fontId="27" fillId="0" borderId="1" xfId="0" applyNumberFormat="1" applyFont="1" applyFill="1" applyBorder="1" applyAlignment="1">
      <alignment wrapText="1"/>
    </xf>
    <xf numFmtId="1" fontId="6" fillId="0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1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14" fontId="24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65" fontId="6" fillId="0" borderId="6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9" fillId="4" borderId="2" xfId="0" applyFont="1" applyFill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9" fillId="4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" fontId="6" fillId="0" borderId="2" xfId="1" applyNumberFormat="1" applyFont="1" applyBorder="1" applyAlignment="1">
      <alignment horizontal="left" vertical="center" wrapText="1"/>
    </xf>
    <xf numFmtId="1" fontId="6" fillId="0" borderId="1" xfId="1" applyNumberFormat="1" applyFont="1" applyBorder="1" applyAlignment="1">
      <alignment vertical="center"/>
    </xf>
    <xf numFmtId="1" fontId="6" fillId="0" borderId="1" xfId="1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distributed" wrapText="1"/>
    </xf>
    <xf numFmtId="0" fontId="3" fillId="0" borderId="1" xfId="0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6" fillId="0" borderId="3" xfId="1" applyNumberFormat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wrapText="1"/>
    </xf>
    <xf numFmtId="165" fontId="32" fillId="0" borderId="1" xfId="0" applyNumberFormat="1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/>
    <xf numFmtId="0" fontId="33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165" fontId="0" fillId="0" borderId="0" xfId="0" applyNumberFormat="1" applyFill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4" fontId="19" fillId="0" borderId="2" xfId="0" applyNumberFormat="1" applyFont="1" applyFill="1" applyBorder="1" applyAlignment="1">
      <alignment vertical="center"/>
    </xf>
    <xf numFmtId="0" fontId="33" fillId="0" borderId="4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4" fontId="18" fillId="0" borderId="1" xfId="0" applyNumberFormat="1" applyFont="1" applyFill="1" applyBorder="1" applyAlignment="1">
      <alignment wrapText="1"/>
    </xf>
    <xf numFmtId="0" fontId="6" fillId="0" borderId="3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/>
    <xf numFmtId="0" fontId="6" fillId="5" borderId="1" xfId="0" applyFont="1" applyFill="1" applyBorder="1" applyAlignment="1">
      <alignment vertical="center"/>
    </xf>
    <xf numFmtId="0" fontId="6" fillId="5" borderId="1" xfId="0" applyNumberFormat="1" applyFont="1" applyFill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vertical="center" wrapText="1"/>
    </xf>
    <xf numFmtId="0" fontId="6" fillId="5" borderId="1" xfId="0" applyNumberFormat="1" applyFont="1" applyFill="1" applyBorder="1" applyAlignment="1">
      <alignment vertical="center" wrapText="1"/>
    </xf>
    <xf numFmtId="14" fontId="6" fillId="5" borderId="1" xfId="0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165" fontId="24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/>
    <xf numFmtId="0" fontId="0" fillId="5" borderId="1" xfId="0" applyFill="1" applyBorder="1"/>
    <xf numFmtId="0" fontId="0" fillId="5" borderId="0" xfId="0" applyFill="1"/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5" fillId="0" borderId="3" xfId="0" applyFont="1" applyFill="1" applyBorder="1" applyAlignment="1">
      <alignment vertical="center" wrapText="1"/>
    </xf>
    <xf numFmtId="0" fontId="33" fillId="0" borderId="1" xfId="0" applyNumberFormat="1" applyFont="1" applyFill="1" applyBorder="1" applyAlignment="1">
      <alignment horizontal="left" vertical="center" wrapText="1"/>
    </xf>
    <xf numFmtId="0" fontId="33" fillId="2" borderId="1" xfId="0" applyNumberFormat="1" applyFont="1" applyFill="1" applyBorder="1" applyAlignment="1">
      <alignment horizontal="left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/>
    <xf numFmtId="0" fontId="18" fillId="2" borderId="4" xfId="0" applyFont="1" applyFill="1" applyBorder="1" applyAlignment="1"/>
    <xf numFmtId="0" fontId="20" fillId="2" borderId="1" xfId="0" applyFont="1" applyFill="1" applyBorder="1" applyAlignment="1"/>
    <xf numFmtId="0" fontId="20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0" applyNumberFormat="1" applyFont="1" applyFill="1" applyBorder="1" applyAlignment="1">
      <alignment vertical="center" wrapText="1"/>
    </xf>
    <xf numFmtId="14" fontId="18" fillId="2" borderId="1" xfId="0" applyNumberFormat="1" applyFont="1" applyFill="1" applyBorder="1"/>
    <xf numFmtId="0" fontId="14" fillId="2" borderId="0" xfId="0" applyFont="1" applyFill="1" applyBorder="1"/>
    <xf numFmtId="0" fontId="14" fillId="2" borderId="0" xfId="0" applyFont="1" applyFill="1"/>
    <xf numFmtId="0" fontId="0" fillId="2" borderId="0" xfId="0" applyFill="1" applyBorder="1"/>
    <xf numFmtId="49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14" fontId="27" fillId="2" borderId="1" xfId="0" applyNumberFormat="1" applyFont="1" applyFill="1" applyBorder="1" applyAlignment="1">
      <alignment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top" wrapText="1"/>
    </xf>
    <xf numFmtId="0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18" fillId="2" borderId="1" xfId="0" applyNumberFormat="1" applyFont="1" applyFill="1" applyBorder="1"/>
    <xf numFmtId="166" fontId="6" fillId="2" borderId="1" xfId="0" applyNumberFormat="1" applyFont="1" applyFill="1" applyBorder="1" applyAlignment="1">
      <alignment wrapText="1"/>
    </xf>
    <xf numFmtId="0" fontId="14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49" fontId="0" fillId="2" borderId="1" xfId="0" applyNumberFormat="1" applyFill="1" applyBorder="1"/>
    <xf numFmtId="14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49" fontId="18" fillId="2" borderId="6" xfId="0" applyNumberFormat="1" applyFont="1" applyFill="1" applyBorder="1"/>
    <xf numFmtId="14" fontId="6" fillId="2" borderId="6" xfId="0" applyNumberFormat="1" applyFont="1" applyFill="1" applyBorder="1" applyAlignment="1">
      <alignment horizontal="center" vertical="center"/>
    </xf>
    <xf numFmtId="0" fontId="18" fillId="2" borderId="6" xfId="0" applyFont="1" applyFill="1" applyBorder="1"/>
    <xf numFmtId="0" fontId="6" fillId="2" borderId="6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6" fillId="2" borderId="6" xfId="0" applyFont="1" applyFill="1" applyBorder="1" applyAlignment="1">
      <alignment vertical="center" wrapText="1"/>
    </xf>
    <xf numFmtId="165" fontId="3" fillId="2" borderId="6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7" fillId="2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31" fillId="6" borderId="10" xfId="0" applyNumberFormat="1" applyFont="1" applyFill="1" applyBorder="1" applyAlignment="1">
      <alignment horizontal="right" vertical="top"/>
    </xf>
    <xf numFmtId="167" fontId="31" fillId="6" borderId="10" xfId="0" applyNumberFormat="1" applyFont="1" applyFill="1" applyBorder="1" applyAlignment="1">
      <alignment horizontal="right" vertical="top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vertical="center"/>
    </xf>
    <xf numFmtId="0" fontId="25" fillId="7" borderId="1" xfId="0" applyFont="1" applyFill="1" applyBorder="1" applyAlignment="1">
      <alignment horizontal="left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vertical="center"/>
    </xf>
    <xf numFmtId="0" fontId="24" fillId="7" borderId="1" xfId="0" applyNumberFormat="1" applyFont="1" applyFill="1" applyBorder="1" applyAlignment="1">
      <alignment vertical="center" wrapText="1"/>
    </xf>
    <xf numFmtId="14" fontId="24" fillId="7" borderId="1" xfId="0" applyNumberFormat="1" applyFont="1" applyFill="1" applyBorder="1" applyAlignment="1">
      <alignment vertical="center" wrapText="1"/>
    </xf>
    <xf numFmtId="0" fontId="24" fillId="7" borderId="1" xfId="0" applyFont="1" applyFill="1" applyBorder="1" applyAlignment="1">
      <alignment horizontal="center" vertical="center"/>
    </xf>
    <xf numFmtId="165" fontId="24" fillId="7" borderId="6" xfId="0" applyNumberFormat="1" applyFont="1" applyFill="1" applyBorder="1" applyAlignment="1">
      <alignment horizontal="center" vertical="center" wrapText="1"/>
    </xf>
    <xf numFmtId="165" fontId="24" fillId="7" borderId="1" xfId="0" applyNumberFormat="1" applyFont="1" applyFill="1" applyBorder="1" applyAlignment="1">
      <alignment horizontal="center" vertical="center"/>
    </xf>
    <xf numFmtId="165" fontId="24" fillId="7" borderId="1" xfId="0" applyNumberFormat="1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4" fontId="6" fillId="2" borderId="4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/>
    <xf numFmtId="0" fontId="20" fillId="0" borderId="5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U1205"/>
  <sheetViews>
    <sheetView tabSelected="1" zoomScale="84" zoomScaleNormal="84" workbookViewId="0">
      <selection activeCell="W180" sqref="W180"/>
    </sheetView>
  </sheetViews>
  <sheetFormatPr defaultRowHeight="15" x14ac:dyDescent="0.25"/>
  <cols>
    <col min="1" max="1" width="6.7109375" style="9" customWidth="1"/>
    <col min="2" max="2" width="22.28515625" style="75" customWidth="1"/>
    <col min="3" max="3" width="11.85546875" style="17" customWidth="1"/>
    <col min="4" max="4" width="26.85546875" style="9" hidden="1" customWidth="1"/>
    <col min="5" max="5" width="0.140625" style="36" customWidth="1"/>
    <col min="6" max="6" width="11.42578125" style="9" hidden="1" customWidth="1"/>
    <col min="7" max="7" width="21.85546875" style="9" hidden="1" customWidth="1"/>
    <col min="8" max="8" width="12.5703125" style="9" hidden="1" customWidth="1"/>
    <col min="9" max="9" width="24.28515625" style="78" customWidth="1"/>
    <col min="10" max="10" width="11.85546875" style="15" customWidth="1"/>
    <col min="11" max="11" width="12.7109375" style="15" customWidth="1"/>
    <col min="12" max="12" width="17" style="15" customWidth="1"/>
    <col min="13" max="13" width="18.28515625" style="37" customWidth="1"/>
    <col min="14" max="14" width="18.140625" style="9" hidden="1" customWidth="1"/>
    <col min="15" max="15" width="19.140625" style="9" hidden="1" customWidth="1"/>
    <col min="16" max="16" width="18.85546875" style="9" hidden="1" customWidth="1"/>
    <col min="17" max="17" width="16.28515625" style="15" hidden="1" customWidth="1"/>
    <col min="18" max="18" width="15.85546875" style="9" customWidth="1"/>
    <col min="19" max="19" width="16.85546875" style="36" hidden="1" customWidth="1"/>
    <col min="20" max="20" width="14.5703125" style="9" hidden="1" customWidth="1"/>
    <col min="21" max="21" width="12.140625" style="9" customWidth="1"/>
    <col min="22" max="16384" width="9.140625" style="9"/>
  </cols>
  <sheetData>
    <row r="1" spans="1:21" ht="33" customHeight="1" x14ac:dyDescent="0.25">
      <c r="A1" s="101"/>
      <c r="B1" s="511" t="s">
        <v>360</v>
      </c>
      <c r="C1" s="533" t="s">
        <v>4223</v>
      </c>
      <c r="D1" s="511"/>
      <c r="E1" s="533"/>
      <c r="F1" s="511"/>
      <c r="G1" s="511"/>
      <c r="H1" s="511"/>
      <c r="I1" s="533"/>
      <c r="J1" s="533"/>
      <c r="K1" s="533"/>
      <c r="L1" s="533"/>
      <c r="M1" s="533"/>
      <c r="N1" s="511"/>
      <c r="O1" s="101"/>
      <c r="P1" s="101"/>
      <c r="Q1" s="124"/>
      <c r="R1" s="101"/>
      <c r="S1" s="101"/>
    </row>
    <row r="2" spans="1:21" ht="13.5" customHeight="1" x14ac:dyDescent="0.25">
      <c r="A2" s="101"/>
      <c r="B2" s="511"/>
      <c r="C2" s="533"/>
      <c r="D2" s="511"/>
      <c r="E2" s="533"/>
      <c r="F2" s="511"/>
      <c r="G2" s="511"/>
      <c r="H2" s="511"/>
      <c r="I2" s="533"/>
      <c r="J2" s="533"/>
      <c r="K2" s="533"/>
      <c r="L2" s="533"/>
      <c r="M2" s="533"/>
      <c r="N2" s="511"/>
      <c r="O2" s="101"/>
      <c r="P2" s="101"/>
      <c r="Q2" s="124"/>
      <c r="R2" s="101"/>
      <c r="S2" s="101"/>
    </row>
    <row r="3" spans="1:21" hidden="1" x14ac:dyDescent="0.25">
      <c r="E3" s="9"/>
      <c r="I3" s="18"/>
      <c r="S3" s="9"/>
    </row>
    <row r="4" spans="1:21" ht="33.75" customHeight="1" x14ac:dyDescent="0.25">
      <c r="A4" s="519" t="s">
        <v>1</v>
      </c>
      <c r="B4" s="523" t="s">
        <v>11</v>
      </c>
      <c r="C4" s="526" t="s">
        <v>2</v>
      </c>
      <c r="D4" s="514" t="s">
        <v>10</v>
      </c>
      <c r="E4" s="514" t="s">
        <v>375</v>
      </c>
      <c r="F4" s="523" t="s">
        <v>367</v>
      </c>
      <c r="G4" s="514" t="s">
        <v>380</v>
      </c>
      <c r="H4" s="523" t="s">
        <v>368</v>
      </c>
      <c r="I4" s="514" t="s">
        <v>3</v>
      </c>
      <c r="J4" s="514" t="s">
        <v>4</v>
      </c>
      <c r="K4" s="514" t="s">
        <v>12</v>
      </c>
      <c r="L4" s="514" t="s">
        <v>783</v>
      </c>
      <c r="M4" s="514" t="s">
        <v>13</v>
      </c>
      <c r="N4" s="514" t="s">
        <v>5</v>
      </c>
      <c r="O4" s="519" t="s">
        <v>0</v>
      </c>
      <c r="P4" s="514" t="s">
        <v>6</v>
      </c>
      <c r="Q4" s="514" t="s">
        <v>356</v>
      </c>
      <c r="R4" s="514" t="s">
        <v>369</v>
      </c>
      <c r="S4" s="514" t="s">
        <v>370</v>
      </c>
      <c r="T4" s="515" t="s">
        <v>371</v>
      </c>
    </row>
    <row r="5" spans="1:21" ht="4.5" customHeight="1" x14ac:dyDescent="0.25">
      <c r="A5" s="519"/>
      <c r="B5" s="524"/>
      <c r="C5" s="527"/>
      <c r="D5" s="519"/>
      <c r="E5" s="519"/>
      <c r="F5" s="529"/>
      <c r="G5" s="519"/>
      <c r="H5" s="529"/>
      <c r="I5" s="514"/>
      <c r="J5" s="519"/>
      <c r="K5" s="519"/>
      <c r="L5" s="514"/>
      <c r="M5" s="514"/>
      <c r="N5" s="519"/>
      <c r="O5" s="519"/>
      <c r="P5" s="519"/>
      <c r="Q5" s="514"/>
      <c r="R5" s="514"/>
      <c r="S5" s="514"/>
      <c r="T5" s="516"/>
    </row>
    <row r="6" spans="1:21" ht="1.5" customHeight="1" x14ac:dyDescent="0.25">
      <c r="A6" s="519"/>
      <c r="B6" s="525"/>
      <c r="C6" s="527"/>
      <c r="D6" s="519"/>
      <c r="E6" s="519"/>
      <c r="F6" s="530"/>
      <c r="G6" s="519"/>
      <c r="H6" s="530"/>
      <c r="I6" s="514"/>
      <c r="J6" s="519"/>
      <c r="K6" s="519"/>
      <c r="L6" s="514"/>
      <c r="M6" s="514"/>
      <c r="N6" s="519"/>
      <c r="O6" s="519"/>
      <c r="P6" s="519"/>
      <c r="Q6" s="514"/>
      <c r="R6" s="514"/>
      <c r="S6" s="514"/>
      <c r="T6" s="516"/>
    </row>
    <row r="7" spans="1:21" ht="18" customHeight="1" x14ac:dyDescent="0.25">
      <c r="A7" s="95"/>
      <c r="B7" s="125" t="s">
        <v>361</v>
      </c>
      <c r="C7" s="517" t="s">
        <v>362</v>
      </c>
      <c r="D7" s="543"/>
      <c r="E7" s="543"/>
      <c r="F7" s="543"/>
      <c r="G7" s="543"/>
      <c r="H7" s="543"/>
      <c r="I7" s="543"/>
      <c r="J7" s="543"/>
      <c r="K7" s="543"/>
      <c r="L7" s="543"/>
      <c r="M7" s="543"/>
      <c r="N7" s="543"/>
      <c r="O7" s="543"/>
      <c r="P7" s="543"/>
      <c r="Q7" s="543"/>
      <c r="R7" s="544"/>
      <c r="S7" s="100"/>
      <c r="T7" s="16"/>
    </row>
    <row r="8" spans="1:21" s="36" customFormat="1" ht="82.5" hidden="1" customHeight="1" x14ac:dyDescent="0.25">
      <c r="A8" s="95">
        <v>1</v>
      </c>
      <c r="B8" s="96" t="s">
        <v>664</v>
      </c>
      <c r="C8" s="97" t="s">
        <v>101</v>
      </c>
      <c r="D8" s="48" t="s">
        <v>110</v>
      </c>
      <c r="E8" s="48" t="s">
        <v>785</v>
      </c>
      <c r="F8" s="49">
        <v>34697</v>
      </c>
      <c r="G8" s="48" t="s">
        <v>1456</v>
      </c>
      <c r="H8" s="48"/>
      <c r="I8" s="98" t="s">
        <v>1229</v>
      </c>
      <c r="J8" s="50">
        <v>1978</v>
      </c>
      <c r="K8" s="50">
        <v>201.5</v>
      </c>
      <c r="L8" s="50" t="s">
        <v>784</v>
      </c>
      <c r="M8" s="40" t="s">
        <v>111</v>
      </c>
      <c r="N8" s="57">
        <v>675045.18</v>
      </c>
      <c r="O8" s="57">
        <v>257806.96</v>
      </c>
      <c r="P8" s="57">
        <f t="shared" ref="P8:P13" si="0">N8-O8</f>
        <v>417238.22000000009</v>
      </c>
      <c r="Q8" s="57">
        <v>1254086.99</v>
      </c>
      <c r="R8" s="40" t="s">
        <v>469</v>
      </c>
      <c r="S8" s="100"/>
      <c r="T8" s="35"/>
    </row>
    <row r="9" spans="1:21" s="36" customFormat="1" ht="111" customHeight="1" x14ac:dyDescent="0.25">
      <c r="A9" s="95">
        <v>1</v>
      </c>
      <c r="B9" s="96" t="s">
        <v>3802</v>
      </c>
      <c r="C9" s="97" t="s">
        <v>104</v>
      </c>
      <c r="D9" s="48" t="s">
        <v>171</v>
      </c>
      <c r="E9" s="46" t="s">
        <v>786</v>
      </c>
      <c r="F9" s="47">
        <v>35704</v>
      </c>
      <c r="G9" s="47"/>
      <c r="H9" s="47"/>
      <c r="I9" s="98" t="s">
        <v>728</v>
      </c>
      <c r="J9" s="50">
        <v>1975</v>
      </c>
      <c r="K9" s="50">
        <v>2170</v>
      </c>
      <c r="L9" s="50" t="s">
        <v>788</v>
      </c>
      <c r="M9" s="40" t="s">
        <v>172</v>
      </c>
      <c r="N9" s="57">
        <v>20980403.510000002</v>
      </c>
      <c r="O9" s="57">
        <v>10255040.9</v>
      </c>
      <c r="P9" s="57">
        <f t="shared" si="0"/>
        <v>10725362.610000001</v>
      </c>
      <c r="Q9" s="57">
        <v>14881.16</v>
      </c>
      <c r="R9" s="40" t="s">
        <v>469</v>
      </c>
      <c r="S9" s="40" t="s">
        <v>3679</v>
      </c>
      <c r="T9" s="35"/>
    </row>
    <row r="10" spans="1:21" s="36" customFormat="1" ht="129" customHeight="1" x14ac:dyDescent="0.25">
      <c r="A10" s="95">
        <v>2</v>
      </c>
      <c r="B10" s="96" t="s">
        <v>3803</v>
      </c>
      <c r="C10" s="97" t="s">
        <v>105</v>
      </c>
      <c r="D10" s="48" t="s">
        <v>173</v>
      </c>
      <c r="E10" s="48" t="s">
        <v>789</v>
      </c>
      <c r="F10" s="49">
        <v>34697</v>
      </c>
      <c r="G10" s="48"/>
      <c r="H10" s="48"/>
      <c r="I10" s="98" t="s">
        <v>727</v>
      </c>
      <c r="J10" s="50">
        <v>1975</v>
      </c>
      <c r="K10" s="50">
        <v>1263.7</v>
      </c>
      <c r="L10" s="50" t="s">
        <v>791</v>
      </c>
      <c r="M10" s="40" t="s">
        <v>174</v>
      </c>
      <c r="N10" s="57">
        <v>9495475.8000000007</v>
      </c>
      <c r="O10" s="57">
        <v>5344563.7</v>
      </c>
      <c r="P10" s="57">
        <f t="shared" si="0"/>
        <v>4150912.1000000006</v>
      </c>
      <c r="Q10" s="57">
        <v>14881.16</v>
      </c>
      <c r="R10" s="40" t="s">
        <v>469</v>
      </c>
      <c r="S10" s="40" t="s">
        <v>3679</v>
      </c>
      <c r="T10" s="35"/>
    </row>
    <row r="11" spans="1:21" s="36" customFormat="1" ht="70.5" customHeight="1" x14ac:dyDescent="0.25">
      <c r="A11" s="95">
        <v>3</v>
      </c>
      <c r="B11" s="96" t="s">
        <v>3813</v>
      </c>
      <c r="C11" s="97" t="s">
        <v>106</v>
      </c>
      <c r="D11" s="48" t="s">
        <v>175</v>
      </c>
      <c r="E11" s="48" t="s">
        <v>792</v>
      </c>
      <c r="F11" s="49">
        <v>33771</v>
      </c>
      <c r="G11" s="48"/>
      <c r="H11" s="48"/>
      <c r="I11" s="98" t="s">
        <v>729</v>
      </c>
      <c r="J11" s="50">
        <v>1997</v>
      </c>
      <c r="K11" s="50">
        <v>632.79999999999995</v>
      </c>
      <c r="L11" s="50" t="s">
        <v>794</v>
      </c>
      <c r="M11" s="40" t="s">
        <v>176</v>
      </c>
      <c r="N11" s="57">
        <v>5432761.4000000004</v>
      </c>
      <c r="O11" s="57">
        <v>1358116.4</v>
      </c>
      <c r="P11" s="57">
        <f t="shared" si="0"/>
        <v>4074645.0000000005</v>
      </c>
      <c r="Q11" s="57">
        <v>34722.699999999997</v>
      </c>
      <c r="R11" s="40" t="s">
        <v>469</v>
      </c>
      <c r="S11" s="40" t="s">
        <v>3679</v>
      </c>
      <c r="T11" s="35"/>
    </row>
    <row r="12" spans="1:21" s="36" customFormat="1" ht="63.75" hidden="1" customHeight="1" x14ac:dyDescent="0.25">
      <c r="A12" s="95">
        <v>4</v>
      </c>
      <c r="B12" s="96" t="s">
        <v>19</v>
      </c>
      <c r="C12" s="97" t="s">
        <v>107</v>
      </c>
      <c r="D12" s="48" t="s">
        <v>721</v>
      </c>
      <c r="E12" s="48" t="s">
        <v>379</v>
      </c>
      <c r="F12" s="49">
        <v>37434</v>
      </c>
      <c r="G12" s="48" t="s">
        <v>1641</v>
      </c>
      <c r="H12" s="49">
        <v>43930</v>
      </c>
      <c r="I12" s="98" t="s">
        <v>730</v>
      </c>
      <c r="J12" s="50">
        <v>1988</v>
      </c>
      <c r="K12" s="50">
        <v>246.8</v>
      </c>
      <c r="L12" s="50" t="s">
        <v>961</v>
      </c>
      <c r="M12" s="40"/>
      <c r="N12" s="57">
        <v>700602.4</v>
      </c>
      <c r="O12" s="57">
        <v>175143.2</v>
      </c>
      <c r="P12" s="57">
        <f t="shared" si="0"/>
        <v>525459.19999999995</v>
      </c>
      <c r="Q12" s="57">
        <v>1446756.07</v>
      </c>
      <c r="R12" s="40" t="s">
        <v>469</v>
      </c>
      <c r="S12" s="40" t="s">
        <v>1437</v>
      </c>
      <c r="T12" s="35"/>
      <c r="U12" s="90" t="s">
        <v>1438</v>
      </c>
    </row>
    <row r="13" spans="1:21" s="36" customFormat="1" ht="56.25" hidden="1" customHeight="1" x14ac:dyDescent="0.25">
      <c r="A13" s="95">
        <v>5</v>
      </c>
      <c r="B13" s="96" t="s">
        <v>200</v>
      </c>
      <c r="C13" s="97" t="s">
        <v>197</v>
      </c>
      <c r="D13" s="48" t="s">
        <v>857</v>
      </c>
      <c r="E13" s="51" t="s">
        <v>198</v>
      </c>
      <c r="F13" s="52">
        <v>36118</v>
      </c>
      <c r="G13" s="51" t="s">
        <v>1540</v>
      </c>
      <c r="H13" s="52">
        <v>43642</v>
      </c>
      <c r="I13" s="98" t="s">
        <v>731</v>
      </c>
      <c r="J13" s="50">
        <v>1982</v>
      </c>
      <c r="K13" s="50">
        <v>319.89999999999998</v>
      </c>
      <c r="L13" s="50" t="s">
        <v>962</v>
      </c>
      <c r="M13" s="40" t="s">
        <v>290</v>
      </c>
      <c r="N13" s="57">
        <v>1577241</v>
      </c>
      <c r="O13" s="57">
        <v>788620.5</v>
      </c>
      <c r="P13" s="57">
        <f t="shared" si="0"/>
        <v>788620.5</v>
      </c>
      <c r="Q13" s="57">
        <v>489757.3</v>
      </c>
      <c r="R13" s="40" t="s">
        <v>469</v>
      </c>
      <c r="S13" s="100"/>
      <c r="T13" s="35"/>
    </row>
    <row r="14" spans="1:21" s="36" customFormat="1" ht="65.25" hidden="1" customHeight="1" x14ac:dyDescent="0.25">
      <c r="A14" s="95">
        <v>6</v>
      </c>
      <c r="B14" s="96" t="s">
        <v>665</v>
      </c>
      <c r="C14" s="97" t="s">
        <v>199</v>
      </c>
      <c r="D14" s="48" t="s">
        <v>208</v>
      </c>
      <c r="E14" s="47" t="s">
        <v>963</v>
      </c>
      <c r="F14" s="240">
        <v>40617</v>
      </c>
      <c r="G14" s="160" t="s">
        <v>1540</v>
      </c>
      <c r="H14" s="240">
        <v>43642</v>
      </c>
      <c r="I14" s="98" t="s">
        <v>732</v>
      </c>
      <c r="J14" s="50">
        <v>1957</v>
      </c>
      <c r="K14" s="50">
        <v>635.1</v>
      </c>
      <c r="L14" s="50" t="s">
        <v>809</v>
      </c>
      <c r="M14" s="40"/>
      <c r="N14" s="57">
        <v>984022.4</v>
      </c>
      <c r="O14" s="57">
        <v>521463.2</v>
      </c>
      <c r="P14" s="57">
        <f>N14-O14</f>
        <v>462559.2</v>
      </c>
      <c r="Q14" s="57">
        <v>1911783.05</v>
      </c>
      <c r="R14" s="40" t="s">
        <v>469</v>
      </c>
      <c r="S14" s="100"/>
      <c r="T14" s="35"/>
    </row>
    <row r="15" spans="1:21" s="36" customFormat="1" ht="62.25" hidden="1" customHeight="1" x14ac:dyDescent="0.25">
      <c r="A15" s="95">
        <v>7</v>
      </c>
      <c r="B15" s="96" t="s">
        <v>868</v>
      </c>
      <c r="C15" s="97" t="s">
        <v>227</v>
      </c>
      <c r="D15" s="48" t="s">
        <v>1405</v>
      </c>
      <c r="E15" s="48" t="s">
        <v>1406</v>
      </c>
      <c r="F15" s="173">
        <v>43365</v>
      </c>
      <c r="G15" s="281" t="s">
        <v>1963</v>
      </c>
      <c r="H15" s="49">
        <v>44523</v>
      </c>
      <c r="I15" s="98" t="s">
        <v>1445</v>
      </c>
      <c r="J15" s="50">
        <v>1993</v>
      </c>
      <c r="K15" s="50">
        <v>150</v>
      </c>
      <c r="L15" s="50" t="s">
        <v>1405</v>
      </c>
      <c r="M15" s="40" t="s">
        <v>778</v>
      </c>
      <c r="N15" s="57">
        <v>137568</v>
      </c>
      <c r="O15" s="57">
        <v>12609</v>
      </c>
      <c r="P15" s="57">
        <f>N15-O15</f>
        <v>124959</v>
      </c>
      <c r="Q15" s="57">
        <v>603355.28</v>
      </c>
      <c r="R15" s="40" t="s">
        <v>469</v>
      </c>
      <c r="S15" s="100"/>
      <c r="T15" s="35"/>
      <c r="U15" s="36" t="s">
        <v>1741</v>
      </c>
    </row>
    <row r="16" spans="1:21" s="36" customFormat="1" ht="180" customHeight="1" x14ac:dyDescent="0.25">
      <c r="A16" s="95">
        <v>8</v>
      </c>
      <c r="B16" s="96" t="s">
        <v>1121</v>
      </c>
      <c r="C16" s="97" t="s">
        <v>214</v>
      </c>
      <c r="D16" s="48" t="s">
        <v>845</v>
      </c>
      <c r="E16" s="160" t="s">
        <v>1122</v>
      </c>
      <c r="F16" s="46" t="s">
        <v>1123</v>
      </c>
      <c r="G16" s="47"/>
      <c r="H16" s="47"/>
      <c r="I16" s="98" t="s">
        <v>1120</v>
      </c>
      <c r="J16" s="50">
        <v>1995</v>
      </c>
      <c r="K16" s="50">
        <v>1524.3</v>
      </c>
      <c r="L16" s="40" t="s">
        <v>3662</v>
      </c>
      <c r="M16" s="40" t="s">
        <v>777</v>
      </c>
      <c r="N16" s="57">
        <v>145718.6</v>
      </c>
      <c r="O16" s="57">
        <v>17662.349999999999</v>
      </c>
      <c r="P16" s="57">
        <f t="shared" ref="P16:P74" si="1">N16-O16</f>
        <v>128056.25</v>
      </c>
      <c r="Q16" s="57">
        <v>2891429.43</v>
      </c>
      <c r="R16" s="40" t="s">
        <v>469</v>
      </c>
      <c r="S16" s="40" t="s">
        <v>1740</v>
      </c>
      <c r="T16" s="35"/>
      <c r="U16" s="90"/>
    </row>
    <row r="17" spans="1:21" s="36" customFormat="1" ht="56.25" hidden="1" customHeight="1" x14ac:dyDescent="0.25">
      <c r="A17" s="95">
        <v>9</v>
      </c>
      <c r="B17" s="96" t="s">
        <v>886</v>
      </c>
      <c r="C17" s="97" t="s">
        <v>215</v>
      </c>
      <c r="D17" s="40" t="s">
        <v>740</v>
      </c>
      <c r="E17" s="48" t="s">
        <v>865</v>
      </c>
      <c r="F17" s="49">
        <v>33771</v>
      </c>
      <c r="G17" s="48" t="s">
        <v>1962</v>
      </c>
      <c r="H17" s="49">
        <v>44523</v>
      </c>
      <c r="I17" s="98" t="s">
        <v>733</v>
      </c>
      <c r="J17" s="50">
        <v>1978</v>
      </c>
      <c r="K17" s="50">
        <v>402.9</v>
      </c>
      <c r="L17" s="50" t="s">
        <v>866</v>
      </c>
      <c r="M17" s="40" t="s">
        <v>741</v>
      </c>
      <c r="N17" s="57">
        <v>466180</v>
      </c>
      <c r="O17" s="57">
        <v>297734.96000000002</v>
      </c>
      <c r="P17" s="57">
        <f t="shared" si="1"/>
        <v>168445.03999999998</v>
      </c>
      <c r="Q17" s="57">
        <v>2982007.76</v>
      </c>
      <c r="R17" s="40" t="s">
        <v>469</v>
      </c>
      <c r="S17" s="40"/>
      <c r="T17" s="35"/>
      <c r="U17" s="90" t="s">
        <v>1741</v>
      </c>
    </row>
    <row r="18" spans="1:21" s="36" customFormat="1" ht="77.25" hidden="1" customHeight="1" x14ac:dyDescent="0.25">
      <c r="A18" s="95">
        <v>10</v>
      </c>
      <c r="B18" s="96" t="s">
        <v>20</v>
      </c>
      <c r="C18" s="97" t="s">
        <v>216</v>
      </c>
      <c r="D18" s="48" t="s">
        <v>217</v>
      </c>
      <c r="E18" s="48" t="s">
        <v>218</v>
      </c>
      <c r="F18" s="49">
        <v>33771</v>
      </c>
      <c r="G18" s="48" t="s">
        <v>2237</v>
      </c>
      <c r="H18" s="49" t="s">
        <v>2238</v>
      </c>
      <c r="I18" s="98" t="s">
        <v>734</v>
      </c>
      <c r="J18" s="50">
        <v>1985</v>
      </c>
      <c r="K18" s="50">
        <v>240.5</v>
      </c>
      <c r="L18" s="40" t="s">
        <v>964</v>
      </c>
      <c r="M18" s="40"/>
      <c r="N18" s="57">
        <v>489524.8</v>
      </c>
      <c r="O18" s="57">
        <v>63640</v>
      </c>
      <c r="P18" s="57">
        <f t="shared" si="1"/>
        <v>425884.8</v>
      </c>
      <c r="Q18" s="57">
        <v>368198.29</v>
      </c>
      <c r="R18" s="40" t="s">
        <v>2206</v>
      </c>
      <c r="S18" s="337" t="s">
        <v>2239</v>
      </c>
      <c r="T18" s="35"/>
      <c r="U18" s="91"/>
    </row>
    <row r="19" spans="1:21" s="36" customFormat="1" ht="51.75" customHeight="1" x14ac:dyDescent="0.25">
      <c r="A19" s="95">
        <v>11</v>
      </c>
      <c r="B19" s="96" t="s">
        <v>21</v>
      </c>
      <c r="C19" s="97" t="s">
        <v>219</v>
      </c>
      <c r="D19" s="48"/>
      <c r="E19" s="48" t="s">
        <v>220</v>
      </c>
      <c r="F19" s="49">
        <v>35794</v>
      </c>
      <c r="G19" s="48"/>
      <c r="H19" s="48"/>
      <c r="I19" s="98" t="s">
        <v>735</v>
      </c>
      <c r="J19" s="50">
        <v>1985</v>
      </c>
      <c r="K19" s="50">
        <v>1500</v>
      </c>
      <c r="L19" s="50"/>
      <c r="M19" s="40"/>
      <c r="N19" s="57">
        <v>4924461</v>
      </c>
      <c r="O19" s="57">
        <v>184071</v>
      </c>
      <c r="P19" s="57">
        <f t="shared" si="1"/>
        <v>4740390</v>
      </c>
      <c r="Q19" s="57"/>
      <c r="R19" s="40" t="s">
        <v>469</v>
      </c>
      <c r="S19" s="100"/>
      <c r="T19" s="35"/>
    </row>
    <row r="20" spans="1:21" s="36" customFormat="1" ht="55.5" customHeight="1" x14ac:dyDescent="0.25">
      <c r="A20" s="95">
        <v>12</v>
      </c>
      <c r="B20" s="96" t="s">
        <v>22</v>
      </c>
      <c r="C20" s="97" t="s">
        <v>291</v>
      </c>
      <c r="D20" s="48"/>
      <c r="E20" s="48" t="s">
        <v>305</v>
      </c>
      <c r="F20" s="49">
        <v>38376</v>
      </c>
      <c r="G20" s="48"/>
      <c r="H20" s="48"/>
      <c r="I20" s="98" t="s">
        <v>736</v>
      </c>
      <c r="J20" s="50">
        <v>1980</v>
      </c>
      <c r="K20" s="50">
        <v>506.3</v>
      </c>
      <c r="L20" s="50" t="s">
        <v>3656</v>
      </c>
      <c r="M20" s="40"/>
      <c r="N20" s="57">
        <v>246500</v>
      </c>
      <c r="O20" s="57">
        <v>0</v>
      </c>
      <c r="P20" s="57">
        <f t="shared" si="1"/>
        <v>246500</v>
      </c>
      <c r="Q20" s="57"/>
      <c r="R20" s="40" t="s">
        <v>469</v>
      </c>
      <c r="S20" s="100"/>
      <c r="T20" s="35"/>
    </row>
    <row r="21" spans="1:21" s="36" customFormat="1" ht="56.25" hidden="1" customHeight="1" x14ac:dyDescent="0.25">
      <c r="A21" s="95">
        <v>13</v>
      </c>
      <c r="B21" s="96" t="s">
        <v>666</v>
      </c>
      <c r="C21" s="97" t="s">
        <v>248</v>
      </c>
      <c r="D21" s="149"/>
      <c r="E21" s="48" t="s">
        <v>259</v>
      </c>
      <c r="F21" s="49">
        <v>33771</v>
      </c>
      <c r="G21" s="48" t="s">
        <v>2046</v>
      </c>
      <c r="H21" s="49">
        <v>44823</v>
      </c>
      <c r="I21" s="98" t="s">
        <v>737</v>
      </c>
      <c r="J21" s="50">
        <v>1971</v>
      </c>
      <c r="K21" s="40">
        <v>1770</v>
      </c>
      <c r="L21" s="122"/>
      <c r="M21" s="520" t="s">
        <v>742</v>
      </c>
      <c r="N21" s="57">
        <v>14923740.75</v>
      </c>
      <c r="O21" s="57">
        <v>13058291.1</v>
      </c>
      <c r="P21" s="57">
        <f t="shared" si="1"/>
        <v>1865449.6500000004</v>
      </c>
      <c r="Q21" s="57">
        <v>1970432</v>
      </c>
      <c r="R21" s="40" t="s">
        <v>469</v>
      </c>
      <c r="S21" s="100"/>
      <c r="T21" s="35"/>
    </row>
    <row r="22" spans="1:21" s="36" customFormat="1" ht="52.5" hidden="1" customHeight="1" x14ac:dyDescent="0.25">
      <c r="A22" s="95">
        <v>14</v>
      </c>
      <c r="B22" s="96" t="s">
        <v>667</v>
      </c>
      <c r="C22" s="97" t="s">
        <v>260</v>
      </c>
      <c r="D22" s="95"/>
      <c r="E22" s="48" t="s">
        <v>259</v>
      </c>
      <c r="F22" s="49">
        <v>33771</v>
      </c>
      <c r="G22" s="48" t="s">
        <v>2046</v>
      </c>
      <c r="H22" s="49">
        <v>44823</v>
      </c>
      <c r="I22" s="98" t="s">
        <v>738</v>
      </c>
      <c r="J22" s="50">
        <v>1975</v>
      </c>
      <c r="K22" s="50">
        <v>700</v>
      </c>
      <c r="L22" s="126"/>
      <c r="M22" s="521"/>
      <c r="N22" s="57">
        <v>12708864.300000001</v>
      </c>
      <c r="O22" s="57">
        <v>9849330.9000000004</v>
      </c>
      <c r="P22" s="57">
        <f t="shared" si="1"/>
        <v>2859533.4000000004</v>
      </c>
      <c r="Q22" s="57"/>
      <c r="R22" s="40" t="s">
        <v>469</v>
      </c>
      <c r="S22" s="100"/>
      <c r="T22" s="35"/>
    </row>
    <row r="23" spans="1:21" s="36" customFormat="1" ht="87" customHeight="1" x14ac:dyDescent="0.25">
      <c r="A23" s="95">
        <v>15</v>
      </c>
      <c r="B23" s="96" t="s">
        <v>668</v>
      </c>
      <c r="C23" s="97" t="s">
        <v>261</v>
      </c>
      <c r="D23" s="95"/>
      <c r="E23" s="48" t="s">
        <v>259</v>
      </c>
      <c r="F23" s="49">
        <v>33771</v>
      </c>
      <c r="G23" s="48"/>
      <c r="H23" s="48"/>
      <c r="I23" s="98" t="s">
        <v>739</v>
      </c>
      <c r="J23" s="50">
        <v>1974</v>
      </c>
      <c r="K23" s="40">
        <v>64.3</v>
      </c>
      <c r="L23" s="123"/>
      <c r="M23" s="522"/>
      <c r="N23" s="57">
        <v>180963.4</v>
      </c>
      <c r="O23" s="57">
        <v>143184.25</v>
      </c>
      <c r="P23" s="57">
        <f t="shared" si="1"/>
        <v>37779.149999999994</v>
      </c>
      <c r="Q23" s="57"/>
      <c r="R23" s="40" t="s">
        <v>469</v>
      </c>
      <c r="S23" s="100"/>
      <c r="T23" s="35"/>
    </row>
    <row r="24" spans="1:21" s="36" customFormat="1" ht="26.25" hidden="1" customHeight="1" x14ac:dyDescent="0.25">
      <c r="A24" s="95">
        <v>17</v>
      </c>
      <c r="B24" s="44" t="s">
        <v>669</v>
      </c>
      <c r="C24" s="45" t="s">
        <v>255</v>
      </c>
      <c r="D24" s="153"/>
      <c r="E24" s="48" t="s">
        <v>256</v>
      </c>
      <c r="F24" s="49">
        <v>33771</v>
      </c>
      <c r="G24" s="48" t="s">
        <v>1105</v>
      </c>
      <c r="H24" s="49">
        <v>42683</v>
      </c>
      <c r="I24" s="28" t="s">
        <v>50</v>
      </c>
      <c r="J24" s="27">
        <v>1972</v>
      </c>
      <c r="K24" s="27">
        <v>150</v>
      </c>
      <c r="L24" s="27"/>
      <c r="M24" s="38" t="s">
        <v>743</v>
      </c>
      <c r="N24" s="34">
        <v>1688169</v>
      </c>
      <c r="O24" s="34">
        <v>1357287</v>
      </c>
      <c r="P24" s="34">
        <f t="shared" si="1"/>
        <v>330882</v>
      </c>
      <c r="Q24" s="34"/>
      <c r="R24" s="5" t="s">
        <v>469</v>
      </c>
      <c r="S24" s="35"/>
      <c r="T24" s="35"/>
    </row>
    <row r="25" spans="1:21" s="36" customFormat="1" ht="84" customHeight="1" x14ac:dyDescent="0.25">
      <c r="A25" s="95">
        <v>16</v>
      </c>
      <c r="B25" s="96" t="s">
        <v>670</v>
      </c>
      <c r="C25" s="97" t="s">
        <v>257</v>
      </c>
      <c r="D25" s="48"/>
      <c r="E25" s="48" t="s">
        <v>256</v>
      </c>
      <c r="F25" s="49">
        <v>33771</v>
      </c>
      <c r="G25" s="48"/>
      <c r="H25" s="48"/>
      <c r="I25" s="98" t="s">
        <v>51</v>
      </c>
      <c r="J25" s="50">
        <v>1974</v>
      </c>
      <c r="K25" s="50">
        <v>120</v>
      </c>
      <c r="L25" s="50"/>
      <c r="M25" s="40"/>
      <c r="N25" s="57">
        <v>114164</v>
      </c>
      <c r="O25" s="57">
        <v>89366</v>
      </c>
      <c r="P25" s="57">
        <f t="shared" si="1"/>
        <v>24798</v>
      </c>
      <c r="Q25" s="57"/>
      <c r="R25" s="40" t="s">
        <v>469</v>
      </c>
      <c r="S25" s="100"/>
      <c r="T25" s="35"/>
    </row>
    <row r="26" spans="1:21" s="36" customFormat="1" ht="83.25" customHeight="1" x14ac:dyDescent="0.25">
      <c r="A26" s="95">
        <v>17</v>
      </c>
      <c r="B26" s="96" t="s">
        <v>667</v>
      </c>
      <c r="C26" s="97" t="s">
        <v>251</v>
      </c>
      <c r="D26" s="48"/>
      <c r="E26" s="48" t="s">
        <v>250</v>
      </c>
      <c r="F26" s="49">
        <v>33771</v>
      </c>
      <c r="G26" s="48"/>
      <c r="H26" s="48"/>
      <c r="I26" s="98" t="s">
        <v>52</v>
      </c>
      <c r="J26" s="50">
        <v>1989</v>
      </c>
      <c r="K26" s="50">
        <v>380</v>
      </c>
      <c r="L26" s="50"/>
      <c r="M26" s="40"/>
      <c r="N26" s="57">
        <v>7393822.5999999996</v>
      </c>
      <c r="O26" s="57">
        <v>3203997.2</v>
      </c>
      <c r="P26" s="57">
        <f t="shared" si="1"/>
        <v>4189825.3999999994</v>
      </c>
      <c r="Q26" s="57"/>
      <c r="R26" s="40" t="s">
        <v>469</v>
      </c>
      <c r="S26" s="100"/>
      <c r="T26" s="35"/>
    </row>
    <row r="27" spans="1:21" s="36" customFormat="1" ht="87" customHeight="1" x14ac:dyDescent="0.25">
      <c r="A27" s="95">
        <v>18</v>
      </c>
      <c r="B27" s="96" t="s">
        <v>671</v>
      </c>
      <c r="C27" s="97" t="s">
        <v>248</v>
      </c>
      <c r="D27" s="48"/>
      <c r="E27" s="48" t="s">
        <v>247</v>
      </c>
      <c r="F27" s="49">
        <v>33771</v>
      </c>
      <c r="G27" s="48"/>
      <c r="H27" s="48"/>
      <c r="I27" s="98" t="s">
        <v>53</v>
      </c>
      <c r="J27" s="50">
        <v>1992</v>
      </c>
      <c r="K27" s="50">
        <v>150</v>
      </c>
      <c r="L27" s="50"/>
      <c r="M27" s="127" t="s">
        <v>744</v>
      </c>
      <c r="N27" s="57">
        <v>163383.1</v>
      </c>
      <c r="O27" s="57">
        <v>62637.98</v>
      </c>
      <c r="P27" s="57">
        <f t="shared" si="1"/>
        <v>100745.12</v>
      </c>
      <c r="Q27" s="57">
        <v>251959.44</v>
      </c>
      <c r="R27" s="40" t="s">
        <v>469</v>
      </c>
      <c r="S27" s="100"/>
      <c r="T27" s="35"/>
    </row>
    <row r="28" spans="1:21" s="36" customFormat="1" ht="56.25" customHeight="1" x14ac:dyDescent="0.25">
      <c r="A28" s="95">
        <v>19</v>
      </c>
      <c r="B28" s="96" t="s">
        <v>672</v>
      </c>
      <c r="C28" s="97" t="s">
        <v>249</v>
      </c>
      <c r="D28" s="48"/>
      <c r="E28" s="48" t="s">
        <v>247</v>
      </c>
      <c r="F28" s="49">
        <v>33771</v>
      </c>
      <c r="G28" s="48"/>
      <c r="H28" s="48"/>
      <c r="I28" s="98" t="s">
        <v>54</v>
      </c>
      <c r="J28" s="50">
        <v>1992</v>
      </c>
      <c r="K28" s="50">
        <v>70</v>
      </c>
      <c r="L28" s="50"/>
      <c r="M28" s="40"/>
      <c r="N28" s="57">
        <v>4330320.5999999996</v>
      </c>
      <c r="O28" s="57">
        <v>2537922.52</v>
      </c>
      <c r="P28" s="57">
        <f t="shared" si="1"/>
        <v>1792398.0799999996</v>
      </c>
      <c r="Q28" s="57"/>
      <c r="R28" s="40" t="s">
        <v>469</v>
      </c>
      <c r="S28" s="100"/>
      <c r="T28" s="35"/>
    </row>
    <row r="29" spans="1:21" s="36" customFormat="1" ht="82.5" customHeight="1" x14ac:dyDescent="0.25">
      <c r="A29" s="95">
        <v>20</v>
      </c>
      <c r="B29" s="96" t="s">
        <v>884</v>
      </c>
      <c r="C29" s="97" t="s">
        <v>237</v>
      </c>
      <c r="D29" s="48" t="s">
        <v>718</v>
      </c>
      <c r="E29" s="48" t="s">
        <v>867</v>
      </c>
      <c r="F29" s="49">
        <v>33771</v>
      </c>
      <c r="G29" s="48"/>
      <c r="H29" s="48"/>
      <c r="I29" s="128" t="s">
        <v>55</v>
      </c>
      <c r="J29" s="50">
        <v>1960</v>
      </c>
      <c r="K29" s="50">
        <v>158.80000000000001</v>
      </c>
      <c r="L29" s="40" t="s">
        <v>745</v>
      </c>
      <c r="M29" s="40"/>
      <c r="N29" s="57">
        <v>1147030</v>
      </c>
      <c r="O29" s="57">
        <v>996538</v>
      </c>
      <c r="P29" s="57">
        <f t="shared" si="1"/>
        <v>150492</v>
      </c>
      <c r="Q29" s="57">
        <v>1193888.29</v>
      </c>
      <c r="R29" s="40" t="s">
        <v>469</v>
      </c>
      <c r="S29" s="40" t="s">
        <v>1742</v>
      </c>
      <c r="T29" s="35"/>
      <c r="U29" s="92"/>
    </row>
    <row r="30" spans="1:21" s="36" customFormat="1" ht="87" customHeight="1" x14ac:dyDescent="0.25">
      <c r="A30" s="95">
        <v>21</v>
      </c>
      <c r="B30" s="96" t="s">
        <v>23</v>
      </c>
      <c r="C30" s="97" t="s">
        <v>238</v>
      </c>
      <c r="D30" s="48" t="s">
        <v>718</v>
      </c>
      <c r="E30" s="48" t="s">
        <v>236</v>
      </c>
      <c r="F30" s="49">
        <v>33771</v>
      </c>
      <c r="G30" s="48"/>
      <c r="H30" s="48"/>
      <c r="I30" s="128" t="s">
        <v>55</v>
      </c>
      <c r="J30" s="50">
        <v>1985</v>
      </c>
      <c r="K30" s="50">
        <v>214</v>
      </c>
      <c r="L30" s="50"/>
      <c r="M30" s="40" t="s">
        <v>746</v>
      </c>
      <c r="N30" s="57">
        <v>656329</v>
      </c>
      <c r="O30" s="57">
        <v>505837</v>
      </c>
      <c r="P30" s="57">
        <f t="shared" si="1"/>
        <v>150492</v>
      </c>
      <c r="Q30" s="57">
        <v>160432.01999999999</v>
      </c>
      <c r="R30" s="40" t="s">
        <v>469</v>
      </c>
      <c r="S30" s="100"/>
      <c r="T30" s="35"/>
    </row>
    <row r="31" spans="1:21" s="36" customFormat="1" ht="56.25" customHeight="1" x14ac:dyDescent="0.25">
      <c r="A31" s="95">
        <v>22</v>
      </c>
      <c r="B31" s="96" t="s">
        <v>673</v>
      </c>
      <c r="C31" s="97" t="s">
        <v>239</v>
      </c>
      <c r="D31" s="48"/>
      <c r="E31" s="48" t="s">
        <v>236</v>
      </c>
      <c r="F31" s="49">
        <v>33771</v>
      </c>
      <c r="G31" s="48"/>
      <c r="H31" s="48"/>
      <c r="I31" s="98" t="s">
        <v>56</v>
      </c>
      <c r="J31" s="50">
        <v>1988</v>
      </c>
      <c r="K31" s="50">
        <v>198</v>
      </c>
      <c r="L31" s="129"/>
      <c r="M31" s="127" t="s">
        <v>747</v>
      </c>
      <c r="N31" s="57">
        <v>8507797</v>
      </c>
      <c r="O31" s="57">
        <v>2831606</v>
      </c>
      <c r="P31" s="57">
        <f t="shared" si="1"/>
        <v>5676191</v>
      </c>
      <c r="Q31" s="57">
        <v>74278.399999999994</v>
      </c>
      <c r="R31" s="40" t="s">
        <v>469</v>
      </c>
      <c r="S31" s="100"/>
      <c r="T31" s="35"/>
    </row>
    <row r="32" spans="1:21" s="36" customFormat="1" ht="56.25" customHeight="1" x14ac:dyDescent="0.25">
      <c r="A32" s="95">
        <v>23</v>
      </c>
      <c r="B32" s="96" t="s">
        <v>667</v>
      </c>
      <c r="C32" s="97" t="s">
        <v>234</v>
      </c>
      <c r="D32" s="48"/>
      <c r="E32" s="48" t="s">
        <v>233</v>
      </c>
      <c r="F32" s="49">
        <v>33771</v>
      </c>
      <c r="G32" s="48"/>
      <c r="H32" s="48"/>
      <c r="I32" s="98" t="s">
        <v>57</v>
      </c>
      <c r="J32" s="50">
        <v>1986</v>
      </c>
      <c r="K32" s="50">
        <v>598</v>
      </c>
      <c r="L32" s="50"/>
      <c r="M32" s="40" t="s">
        <v>748</v>
      </c>
      <c r="N32" s="57">
        <v>3648609</v>
      </c>
      <c r="O32" s="57">
        <v>3648609</v>
      </c>
      <c r="P32" s="57">
        <f t="shared" si="1"/>
        <v>0</v>
      </c>
      <c r="Q32" s="57">
        <v>66688.44</v>
      </c>
      <c r="R32" s="40" t="s">
        <v>469</v>
      </c>
      <c r="S32" s="100"/>
      <c r="T32" s="35"/>
    </row>
    <row r="33" spans="1:21" s="36" customFormat="1" ht="56.25" customHeight="1" x14ac:dyDescent="0.25">
      <c r="A33" s="95">
        <v>24</v>
      </c>
      <c r="B33" s="96" t="s">
        <v>669</v>
      </c>
      <c r="C33" s="97" t="s">
        <v>235</v>
      </c>
      <c r="D33" s="48"/>
      <c r="E33" s="48" t="s">
        <v>233</v>
      </c>
      <c r="F33" s="49">
        <v>33771</v>
      </c>
      <c r="G33" s="48"/>
      <c r="H33" s="48"/>
      <c r="I33" s="98" t="s">
        <v>58</v>
      </c>
      <c r="J33" s="50">
        <v>1992</v>
      </c>
      <c r="K33" s="50">
        <v>209</v>
      </c>
      <c r="L33" s="50"/>
      <c r="M33" s="40" t="s">
        <v>750</v>
      </c>
      <c r="N33" s="57">
        <v>180705</v>
      </c>
      <c r="O33" s="57">
        <v>67402</v>
      </c>
      <c r="P33" s="57">
        <f t="shared" si="1"/>
        <v>113303</v>
      </c>
      <c r="Q33" s="57">
        <v>1357432.2</v>
      </c>
      <c r="R33" s="40" t="s">
        <v>469</v>
      </c>
      <c r="S33" s="100"/>
      <c r="T33" s="35"/>
    </row>
    <row r="34" spans="1:21" s="36" customFormat="1" ht="56.25" customHeight="1" x14ac:dyDescent="0.25">
      <c r="A34" s="95">
        <v>25</v>
      </c>
      <c r="B34" s="96" t="s">
        <v>674</v>
      </c>
      <c r="C34" s="97" t="s">
        <v>274</v>
      </c>
      <c r="D34" s="48"/>
      <c r="E34" s="48" t="s">
        <v>275</v>
      </c>
      <c r="F34" s="49">
        <v>33771</v>
      </c>
      <c r="G34" s="48"/>
      <c r="H34" s="48"/>
      <c r="I34" s="98" t="s">
        <v>59</v>
      </c>
      <c r="J34" s="50">
        <v>1989</v>
      </c>
      <c r="K34" s="50">
        <v>500</v>
      </c>
      <c r="L34" s="50"/>
      <c r="M34" s="40"/>
      <c r="N34" s="57">
        <v>2946259.35</v>
      </c>
      <c r="O34" s="57">
        <v>1716022.06</v>
      </c>
      <c r="P34" s="57">
        <f t="shared" si="1"/>
        <v>1230237.29</v>
      </c>
      <c r="Q34" s="57"/>
      <c r="R34" s="40" t="s">
        <v>469</v>
      </c>
      <c r="S34" s="100"/>
      <c r="T34" s="35"/>
    </row>
    <row r="35" spans="1:21" s="36" customFormat="1" ht="56.25" customHeight="1" x14ac:dyDescent="0.25">
      <c r="A35" s="95">
        <v>26</v>
      </c>
      <c r="B35" s="96" t="s">
        <v>24</v>
      </c>
      <c r="C35" s="97" t="s">
        <v>254</v>
      </c>
      <c r="D35" s="48" t="s">
        <v>1829</v>
      </c>
      <c r="E35" s="48" t="s">
        <v>1830</v>
      </c>
      <c r="F35" s="49">
        <v>33771</v>
      </c>
      <c r="G35" s="48"/>
      <c r="H35" s="48"/>
      <c r="I35" s="98" t="s">
        <v>60</v>
      </c>
      <c r="J35" s="50">
        <v>1980</v>
      </c>
      <c r="K35" s="50">
        <v>45</v>
      </c>
      <c r="L35" s="50" t="s">
        <v>1829</v>
      </c>
      <c r="M35" s="40"/>
      <c r="N35" s="57">
        <v>482468</v>
      </c>
      <c r="O35" s="57">
        <v>313603</v>
      </c>
      <c r="P35" s="57">
        <f t="shared" si="1"/>
        <v>168865</v>
      </c>
      <c r="Q35" s="57"/>
      <c r="R35" s="40" t="s">
        <v>469</v>
      </c>
      <c r="S35" s="40" t="s">
        <v>1743</v>
      </c>
      <c r="T35" s="35"/>
    </row>
    <row r="36" spans="1:21" s="36" customFormat="1" ht="74.25" hidden="1" customHeight="1" x14ac:dyDescent="0.25">
      <c r="A36" s="95">
        <v>27</v>
      </c>
      <c r="B36" s="96" t="s">
        <v>868</v>
      </c>
      <c r="C36" s="97" t="s">
        <v>231</v>
      </c>
      <c r="D36" s="48" t="s">
        <v>719</v>
      </c>
      <c r="E36" s="48" t="s">
        <v>861</v>
      </c>
      <c r="F36" s="49">
        <v>33771</v>
      </c>
      <c r="G36" s="48" t="s">
        <v>1613</v>
      </c>
      <c r="H36" s="48"/>
      <c r="I36" s="98" t="s">
        <v>61</v>
      </c>
      <c r="J36" s="50">
        <v>1967</v>
      </c>
      <c r="K36" s="50">
        <v>474.4</v>
      </c>
      <c r="L36" s="50" t="s">
        <v>862</v>
      </c>
      <c r="M36" s="40"/>
      <c r="N36" s="57">
        <v>1480886</v>
      </c>
      <c r="O36" s="57">
        <v>1086820.1000000001</v>
      </c>
      <c r="P36" s="57">
        <f t="shared" si="1"/>
        <v>394065.89999999991</v>
      </c>
      <c r="Q36" s="57">
        <v>71620.17</v>
      </c>
      <c r="R36" s="40" t="s">
        <v>469</v>
      </c>
      <c r="S36" s="40"/>
      <c r="T36" s="35"/>
    </row>
    <row r="37" spans="1:21" s="36" customFormat="1" ht="75.75" hidden="1" customHeight="1" x14ac:dyDescent="0.25">
      <c r="A37" s="95">
        <v>30</v>
      </c>
      <c r="B37" s="44" t="s">
        <v>936</v>
      </c>
      <c r="C37" s="45" t="s">
        <v>268</v>
      </c>
      <c r="D37" s="30" t="s">
        <v>270</v>
      </c>
      <c r="E37" s="46" t="s">
        <v>937</v>
      </c>
      <c r="F37" s="47">
        <v>35885</v>
      </c>
      <c r="G37" s="46" t="s">
        <v>1197</v>
      </c>
      <c r="H37" s="47">
        <v>42879</v>
      </c>
      <c r="I37" s="28" t="s">
        <v>269</v>
      </c>
      <c r="J37" s="27">
        <v>1983</v>
      </c>
      <c r="K37" s="27">
        <v>35</v>
      </c>
      <c r="L37" s="27" t="s">
        <v>780</v>
      </c>
      <c r="M37" s="81"/>
      <c r="N37" s="34">
        <v>131729.60000000001</v>
      </c>
      <c r="O37" s="34">
        <v>29629.3</v>
      </c>
      <c r="P37" s="34">
        <f t="shared" si="1"/>
        <v>102100.3</v>
      </c>
      <c r="Q37" s="34">
        <v>53583.95</v>
      </c>
      <c r="R37" s="81" t="s">
        <v>469</v>
      </c>
      <c r="S37" s="81" t="s">
        <v>846</v>
      </c>
      <c r="T37" s="35"/>
      <c r="U37" s="80" t="s">
        <v>869</v>
      </c>
    </row>
    <row r="38" spans="1:21" s="36" customFormat="1" ht="78.75" customHeight="1" x14ac:dyDescent="0.25">
      <c r="A38" s="95">
        <v>28</v>
      </c>
      <c r="B38" s="96" t="s">
        <v>3801</v>
      </c>
      <c r="C38" s="97" t="s">
        <v>108</v>
      </c>
      <c r="D38" s="48" t="s">
        <v>127</v>
      </c>
      <c r="E38" s="48" t="s">
        <v>797</v>
      </c>
      <c r="F38" s="49">
        <v>33771</v>
      </c>
      <c r="G38" s="48"/>
      <c r="H38" s="48"/>
      <c r="I38" s="98" t="s">
        <v>1612</v>
      </c>
      <c r="J38" s="50">
        <v>1977</v>
      </c>
      <c r="K38" s="50">
        <v>95.6</v>
      </c>
      <c r="L38" s="40" t="s">
        <v>1758</v>
      </c>
      <c r="M38" s="40"/>
      <c r="N38" s="57">
        <v>360437.23</v>
      </c>
      <c r="O38" s="57">
        <v>169405.65</v>
      </c>
      <c r="P38" s="57">
        <f t="shared" si="1"/>
        <v>191031.58</v>
      </c>
      <c r="Q38" s="57">
        <v>592284.99</v>
      </c>
      <c r="R38" s="40" t="s">
        <v>469</v>
      </c>
      <c r="S38" s="40" t="s">
        <v>3679</v>
      </c>
      <c r="T38" s="35"/>
    </row>
    <row r="39" spans="1:21" s="36" customFormat="1" ht="102.75" customHeight="1" x14ac:dyDescent="0.25">
      <c r="A39" s="95">
        <v>29</v>
      </c>
      <c r="B39" s="96" t="s">
        <v>25</v>
      </c>
      <c r="C39" s="97" t="s">
        <v>109</v>
      </c>
      <c r="D39" s="48" t="s">
        <v>126</v>
      </c>
      <c r="E39" s="48" t="s">
        <v>798</v>
      </c>
      <c r="F39" s="49">
        <v>33771</v>
      </c>
      <c r="G39" s="48"/>
      <c r="H39" s="48"/>
      <c r="I39" s="98" t="s">
        <v>1554</v>
      </c>
      <c r="J39" s="50">
        <v>1974</v>
      </c>
      <c r="K39" s="50">
        <v>89.2</v>
      </c>
      <c r="L39" s="40" t="s">
        <v>965</v>
      </c>
      <c r="M39" s="40"/>
      <c r="N39" s="57">
        <v>461842.4</v>
      </c>
      <c r="O39" s="57">
        <v>212777.32</v>
      </c>
      <c r="P39" s="57">
        <f t="shared" si="1"/>
        <v>249065.08000000002</v>
      </c>
      <c r="Q39" s="57">
        <v>518094.48</v>
      </c>
      <c r="R39" s="40" t="s">
        <v>469</v>
      </c>
      <c r="S39" s="40" t="s">
        <v>3679</v>
      </c>
      <c r="T39" s="35"/>
    </row>
    <row r="40" spans="1:21" s="36" customFormat="1" ht="56.25" customHeight="1" x14ac:dyDescent="0.25">
      <c r="A40" s="95">
        <v>30</v>
      </c>
      <c r="B40" s="96" t="s">
        <v>675</v>
      </c>
      <c r="C40" s="97" t="s">
        <v>258</v>
      </c>
      <c r="D40" s="48"/>
      <c r="E40" s="48" t="s">
        <v>256</v>
      </c>
      <c r="F40" s="49">
        <v>33771</v>
      </c>
      <c r="G40" s="48"/>
      <c r="H40" s="48"/>
      <c r="I40" s="98" t="s">
        <v>64</v>
      </c>
      <c r="J40" s="50">
        <v>1960</v>
      </c>
      <c r="K40" s="50">
        <v>620</v>
      </c>
      <c r="L40" s="50"/>
      <c r="M40" s="40"/>
      <c r="N40" s="57">
        <v>1958483</v>
      </c>
      <c r="O40" s="57">
        <v>1958483</v>
      </c>
      <c r="P40" s="57">
        <f t="shared" si="1"/>
        <v>0</v>
      </c>
      <c r="Q40" s="57"/>
      <c r="R40" s="40" t="s">
        <v>469</v>
      </c>
      <c r="S40" s="100"/>
      <c r="T40" s="35"/>
    </row>
    <row r="41" spans="1:21" s="36" customFormat="1" ht="84.75" customHeight="1" x14ac:dyDescent="0.25">
      <c r="A41" s="95">
        <v>31</v>
      </c>
      <c r="B41" s="96" t="s">
        <v>676</v>
      </c>
      <c r="C41" s="97" t="s">
        <v>252</v>
      </c>
      <c r="D41" s="130" t="s">
        <v>1474</v>
      </c>
      <c r="E41" s="48" t="s">
        <v>253</v>
      </c>
      <c r="F41" s="49">
        <v>33771</v>
      </c>
      <c r="G41" s="48"/>
      <c r="H41" s="48"/>
      <c r="I41" s="98" t="s">
        <v>65</v>
      </c>
      <c r="J41" s="50">
        <v>1966</v>
      </c>
      <c r="K41" s="50">
        <v>250</v>
      </c>
      <c r="L41" s="50"/>
      <c r="M41" s="127" t="s">
        <v>966</v>
      </c>
      <c r="N41" s="57">
        <v>320287</v>
      </c>
      <c r="O41" s="57">
        <v>320287</v>
      </c>
      <c r="P41" s="57">
        <f t="shared" si="1"/>
        <v>0</v>
      </c>
      <c r="Q41" s="57">
        <v>1569564.98</v>
      </c>
      <c r="R41" s="40" t="s">
        <v>469</v>
      </c>
      <c r="S41" s="100"/>
      <c r="T41" s="35"/>
    </row>
    <row r="42" spans="1:21" s="36" customFormat="1" ht="87.75" customHeight="1" x14ac:dyDescent="0.25">
      <c r="A42" s="95">
        <v>32</v>
      </c>
      <c r="B42" s="96" t="s">
        <v>676</v>
      </c>
      <c r="C42" s="97" t="s">
        <v>246</v>
      </c>
      <c r="D42" s="40" t="s">
        <v>2231</v>
      </c>
      <c r="E42" s="48" t="s">
        <v>247</v>
      </c>
      <c r="F42" s="49">
        <v>33771</v>
      </c>
      <c r="G42" s="48"/>
      <c r="H42" s="48"/>
      <c r="I42" s="98" t="s">
        <v>66</v>
      </c>
      <c r="J42" s="50">
        <v>1920</v>
      </c>
      <c r="K42" s="50">
        <v>154</v>
      </c>
      <c r="L42" s="50"/>
      <c r="M42" s="40" t="s">
        <v>759</v>
      </c>
      <c r="N42" s="57">
        <v>1794625.25</v>
      </c>
      <c r="O42" s="57">
        <v>1794625.25</v>
      </c>
      <c r="P42" s="57">
        <f t="shared" si="1"/>
        <v>0</v>
      </c>
      <c r="Q42" s="57">
        <v>160015.14000000001</v>
      </c>
      <c r="R42" s="40" t="s">
        <v>469</v>
      </c>
      <c r="S42" s="100"/>
      <c r="T42" s="35"/>
    </row>
    <row r="43" spans="1:21" s="36" customFormat="1" ht="58.5" hidden="1" customHeight="1" x14ac:dyDescent="0.25">
      <c r="A43" s="95">
        <v>36</v>
      </c>
      <c r="B43" s="44" t="s">
        <v>676</v>
      </c>
      <c r="C43" s="45" t="s">
        <v>242</v>
      </c>
      <c r="D43" s="507" t="s">
        <v>760</v>
      </c>
      <c r="E43" s="48" t="s">
        <v>241</v>
      </c>
      <c r="F43" s="49">
        <v>33771</v>
      </c>
      <c r="G43" s="48" t="s">
        <v>1197</v>
      </c>
      <c r="H43" s="48"/>
      <c r="I43" s="28" t="s">
        <v>67</v>
      </c>
      <c r="J43" s="27">
        <v>1982</v>
      </c>
      <c r="K43" s="27">
        <v>255</v>
      </c>
      <c r="L43" s="506" t="s">
        <v>760</v>
      </c>
      <c r="M43" s="81" t="s">
        <v>761</v>
      </c>
      <c r="N43" s="34">
        <v>6042498</v>
      </c>
      <c r="O43" s="34">
        <v>6042498</v>
      </c>
      <c r="P43" s="34">
        <f t="shared" si="1"/>
        <v>0</v>
      </c>
      <c r="Q43" s="34">
        <v>524014.8</v>
      </c>
      <c r="R43" s="81" t="s">
        <v>469</v>
      </c>
      <c r="S43" s="35"/>
      <c r="T43" s="35"/>
    </row>
    <row r="44" spans="1:21" s="36" customFormat="1" ht="98.25" customHeight="1" x14ac:dyDescent="0.25">
      <c r="A44" s="95">
        <v>33</v>
      </c>
      <c r="B44" s="96" t="s">
        <v>676</v>
      </c>
      <c r="C44" s="97" t="s">
        <v>243</v>
      </c>
      <c r="D44" s="134" t="s">
        <v>2045</v>
      </c>
      <c r="E44" s="48" t="s">
        <v>241</v>
      </c>
      <c r="F44" s="49">
        <v>33771</v>
      </c>
      <c r="G44" s="48"/>
      <c r="H44" s="48"/>
      <c r="I44" s="98" t="s">
        <v>68</v>
      </c>
      <c r="J44" s="50">
        <v>1962</v>
      </c>
      <c r="K44" s="50">
        <v>150</v>
      </c>
      <c r="L44" s="50" t="s">
        <v>2045</v>
      </c>
      <c r="M44" s="40" t="s">
        <v>762</v>
      </c>
      <c r="N44" s="57">
        <v>422468</v>
      </c>
      <c r="O44" s="57">
        <v>422468</v>
      </c>
      <c r="P44" s="57">
        <f t="shared" si="1"/>
        <v>0</v>
      </c>
      <c r="Q44" s="57">
        <v>156312.04</v>
      </c>
      <c r="R44" s="40" t="s">
        <v>469</v>
      </c>
      <c r="S44" s="281"/>
      <c r="T44" s="35"/>
    </row>
    <row r="45" spans="1:21" s="36" customFormat="1" ht="61.5" customHeight="1" x14ac:dyDescent="0.25">
      <c r="A45" s="95">
        <v>34</v>
      </c>
      <c r="B45" s="96" t="s">
        <v>677</v>
      </c>
      <c r="C45" s="97" t="s">
        <v>240</v>
      </c>
      <c r="D45" s="124" t="s">
        <v>4122</v>
      </c>
      <c r="E45" s="48" t="s">
        <v>236</v>
      </c>
      <c r="F45" s="49">
        <v>33771</v>
      </c>
      <c r="G45" s="48"/>
      <c r="H45" s="48"/>
      <c r="I45" s="98" t="s">
        <v>69</v>
      </c>
      <c r="J45" s="50">
        <v>1960</v>
      </c>
      <c r="K45" s="50">
        <v>198</v>
      </c>
      <c r="L45" s="143" t="s">
        <v>4122</v>
      </c>
      <c r="M45" s="40"/>
      <c r="N45" s="57">
        <v>697251</v>
      </c>
      <c r="O45" s="57">
        <v>697251</v>
      </c>
      <c r="P45" s="57">
        <f t="shared" si="1"/>
        <v>0</v>
      </c>
      <c r="Q45" s="57"/>
      <c r="R45" s="40" t="s">
        <v>469</v>
      </c>
      <c r="S45" s="40" t="s">
        <v>1476</v>
      </c>
      <c r="T45" s="35"/>
    </row>
    <row r="46" spans="1:21" s="36" customFormat="1" ht="57" customHeight="1" x14ac:dyDescent="0.25">
      <c r="A46" s="95">
        <v>35</v>
      </c>
      <c r="B46" s="96" t="s">
        <v>676</v>
      </c>
      <c r="C46" s="97" t="s">
        <v>272</v>
      </c>
      <c r="D46" s="174" t="s">
        <v>764</v>
      </c>
      <c r="E46" s="48" t="s">
        <v>273</v>
      </c>
      <c r="F46" s="49">
        <v>33771</v>
      </c>
      <c r="G46" s="48"/>
      <c r="H46" s="48"/>
      <c r="I46" s="98" t="s">
        <v>70</v>
      </c>
      <c r="J46" s="50">
        <v>1965</v>
      </c>
      <c r="K46" s="50">
        <v>140</v>
      </c>
      <c r="L46" s="50"/>
      <c r="M46" s="40" t="s">
        <v>765</v>
      </c>
      <c r="N46" s="57">
        <v>409753</v>
      </c>
      <c r="O46" s="57">
        <v>409753</v>
      </c>
      <c r="P46" s="57">
        <f t="shared" si="1"/>
        <v>0</v>
      </c>
      <c r="Q46" s="57">
        <v>687963.16</v>
      </c>
      <c r="R46" s="40" t="s">
        <v>469</v>
      </c>
      <c r="S46" s="100"/>
      <c r="T46" s="35"/>
    </row>
    <row r="47" spans="1:21" s="36" customFormat="1" ht="58.5" customHeight="1" x14ac:dyDescent="0.25">
      <c r="A47" s="95">
        <v>36</v>
      </c>
      <c r="B47" s="96" t="s">
        <v>677</v>
      </c>
      <c r="C47" s="97" t="s">
        <v>271</v>
      </c>
      <c r="D47" s="48"/>
      <c r="E47" s="48" t="s">
        <v>273</v>
      </c>
      <c r="F47" s="49">
        <v>33771</v>
      </c>
      <c r="G47" s="48"/>
      <c r="H47" s="48"/>
      <c r="I47" s="98" t="s">
        <v>648</v>
      </c>
      <c r="J47" s="50">
        <v>1956</v>
      </c>
      <c r="K47" s="50">
        <v>212</v>
      </c>
      <c r="L47" s="50"/>
      <c r="M47" s="40" t="s">
        <v>749</v>
      </c>
      <c r="N47" s="57">
        <v>183425</v>
      </c>
      <c r="O47" s="57">
        <v>27131</v>
      </c>
      <c r="P47" s="57">
        <v>156294</v>
      </c>
      <c r="Q47" s="57">
        <v>562683.37</v>
      </c>
      <c r="R47" s="40" t="s">
        <v>469</v>
      </c>
      <c r="S47" s="100"/>
      <c r="T47" s="35"/>
    </row>
    <row r="48" spans="1:21" s="36" customFormat="1" ht="68.25" customHeight="1" x14ac:dyDescent="0.25">
      <c r="A48" s="95">
        <v>37</v>
      </c>
      <c r="B48" s="96" t="s">
        <v>874</v>
      </c>
      <c r="C48" s="97" t="s">
        <v>245</v>
      </c>
      <c r="D48" s="48" t="s">
        <v>244</v>
      </c>
      <c r="E48" s="48" t="s">
        <v>873</v>
      </c>
      <c r="F48" s="49">
        <v>33771</v>
      </c>
      <c r="G48" s="48"/>
      <c r="H48" s="48"/>
      <c r="I48" s="98" t="s">
        <v>875</v>
      </c>
      <c r="J48" s="50">
        <v>1956</v>
      </c>
      <c r="K48" s="50">
        <v>153.5</v>
      </c>
      <c r="L48" s="63" t="s">
        <v>967</v>
      </c>
      <c r="M48" s="40" t="s">
        <v>751</v>
      </c>
      <c r="N48" s="57">
        <v>408901</v>
      </c>
      <c r="O48" s="57">
        <v>408901</v>
      </c>
      <c r="P48" s="57">
        <f t="shared" si="1"/>
        <v>0</v>
      </c>
      <c r="Q48" s="57">
        <v>6486.6</v>
      </c>
      <c r="R48" s="40" t="s">
        <v>469</v>
      </c>
      <c r="S48" s="40"/>
      <c r="T48" s="35"/>
      <c r="U48" s="80"/>
    </row>
    <row r="49" spans="1:20" s="36" customFormat="1" ht="36.75" customHeight="1" x14ac:dyDescent="0.25">
      <c r="A49" s="95">
        <v>38</v>
      </c>
      <c r="B49" s="96" t="s">
        <v>26</v>
      </c>
      <c r="C49" s="97" t="s">
        <v>264</v>
      </c>
      <c r="D49" s="48"/>
      <c r="E49" s="48" t="s">
        <v>263</v>
      </c>
      <c r="F49" s="49">
        <v>39955</v>
      </c>
      <c r="G49" s="48"/>
      <c r="H49" s="48"/>
      <c r="I49" s="98" t="s">
        <v>45</v>
      </c>
      <c r="J49" s="50">
        <v>1983</v>
      </c>
      <c r="K49" s="50">
        <v>450</v>
      </c>
      <c r="L49" s="50"/>
      <c r="M49" s="40"/>
      <c r="N49" s="57">
        <v>591024.35</v>
      </c>
      <c r="O49" s="57">
        <v>591024.35</v>
      </c>
      <c r="P49" s="57">
        <f t="shared" si="1"/>
        <v>0</v>
      </c>
      <c r="Q49" s="57"/>
      <c r="R49" s="40" t="s">
        <v>469</v>
      </c>
      <c r="S49" s="40"/>
      <c r="T49" s="35"/>
    </row>
    <row r="50" spans="1:20" s="36" customFormat="1" ht="0.75" customHeight="1" x14ac:dyDescent="0.25">
      <c r="A50" s="95">
        <v>39</v>
      </c>
      <c r="B50" s="96" t="s">
        <v>265</v>
      </c>
      <c r="C50" s="97" t="s">
        <v>266</v>
      </c>
      <c r="D50" s="48"/>
      <c r="E50" s="48" t="s">
        <v>267</v>
      </c>
      <c r="F50" s="49">
        <v>40127</v>
      </c>
      <c r="G50" s="48"/>
      <c r="H50" s="48"/>
      <c r="I50" s="98" t="s">
        <v>45</v>
      </c>
      <c r="J50" s="50">
        <v>1983</v>
      </c>
      <c r="K50" s="50">
        <v>450</v>
      </c>
      <c r="L50" s="50"/>
      <c r="M50" s="40"/>
      <c r="N50" s="57">
        <v>389662.85</v>
      </c>
      <c r="O50" s="57">
        <v>389662.85</v>
      </c>
      <c r="P50" s="57">
        <f t="shared" si="1"/>
        <v>0</v>
      </c>
      <c r="Q50" s="57"/>
      <c r="R50" s="40" t="s">
        <v>469</v>
      </c>
      <c r="S50" s="40"/>
      <c r="T50" s="35"/>
    </row>
    <row r="51" spans="1:20" s="36" customFormat="1" ht="70.5" customHeight="1" x14ac:dyDescent="0.25">
      <c r="A51" s="95">
        <v>40</v>
      </c>
      <c r="B51" s="96" t="s">
        <v>27</v>
      </c>
      <c r="C51" s="97" t="s">
        <v>177</v>
      </c>
      <c r="D51" s="48" t="s">
        <v>195</v>
      </c>
      <c r="E51" s="48" t="s">
        <v>799</v>
      </c>
      <c r="F51" s="49">
        <v>33771</v>
      </c>
      <c r="G51" s="48"/>
      <c r="H51" s="48"/>
      <c r="I51" s="98" t="s">
        <v>63</v>
      </c>
      <c r="J51" s="50">
        <v>1974</v>
      </c>
      <c r="K51" s="50">
        <v>169.1</v>
      </c>
      <c r="L51" s="50" t="s">
        <v>800</v>
      </c>
      <c r="M51" s="40" t="s">
        <v>196</v>
      </c>
      <c r="N51" s="57">
        <v>2565647.1</v>
      </c>
      <c r="O51" s="57">
        <v>2015778.4</v>
      </c>
      <c r="P51" s="57">
        <f t="shared" si="1"/>
        <v>549868.70000000019</v>
      </c>
      <c r="Q51" s="57">
        <v>14881.16</v>
      </c>
      <c r="R51" s="40" t="s">
        <v>469</v>
      </c>
      <c r="S51" s="40" t="s">
        <v>3679</v>
      </c>
      <c r="T51" s="35"/>
    </row>
    <row r="52" spans="1:20" s="36" customFormat="1" ht="69.75" customHeight="1" x14ac:dyDescent="0.25">
      <c r="A52" s="95">
        <v>41</v>
      </c>
      <c r="B52" s="96" t="s">
        <v>3812</v>
      </c>
      <c r="C52" s="97" t="s">
        <v>178</v>
      </c>
      <c r="D52" s="48" t="s">
        <v>179</v>
      </c>
      <c r="E52" s="48" t="s">
        <v>801</v>
      </c>
      <c r="F52" s="49">
        <v>33771</v>
      </c>
      <c r="G52" s="48"/>
      <c r="H52" s="48"/>
      <c r="I52" s="98" t="s">
        <v>62</v>
      </c>
      <c r="J52" s="50">
        <v>1978</v>
      </c>
      <c r="K52" s="50">
        <v>290.5</v>
      </c>
      <c r="L52" s="50" t="s">
        <v>802</v>
      </c>
      <c r="M52" s="40" t="s">
        <v>180</v>
      </c>
      <c r="N52" s="57">
        <v>1642035.1</v>
      </c>
      <c r="O52" s="57">
        <v>985211.2</v>
      </c>
      <c r="P52" s="57">
        <f t="shared" si="1"/>
        <v>656823.90000000014</v>
      </c>
      <c r="Q52" s="57">
        <v>15873.23</v>
      </c>
      <c r="R52" s="40" t="s">
        <v>469</v>
      </c>
      <c r="S52" s="40" t="s">
        <v>3679</v>
      </c>
      <c r="T52" s="35"/>
    </row>
    <row r="53" spans="1:20" s="36" customFormat="1" ht="76.5" customHeight="1" x14ac:dyDescent="0.25">
      <c r="A53" s="95">
        <v>42</v>
      </c>
      <c r="B53" s="96" t="s">
        <v>28</v>
      </c>
      <c r="C53" s="97" t="s">
        <v>132</v>
      </c>
      <c r="D53" s="48" t="s">
        <v>133</v>
      </c>
      <c r="E53" s="47" t="s">
        <v>803</v>
      </c>
      <c r="F53" s="47">
        <v>34572</v>
      </c>
      <c r="G53" s="47"/>
      <c r="H53" s="47"/>
      <c r="I53" s="98" t="s">
        <v>71</v>
      </c>
      <c r="J53" s="50">
        <v>1972</v>
      </c>
      <c r="K53" s="50">
        <v>2879.3</v>
      </c>
      <c r="L53" s="50" t="s">
        <v>804</v>
      </c>
      <c r="M53" s="40" t="s">
        <v>134</v>
      </c>
      <c r="N53" s="57">
        <f>1563253.7+34250.4</f>
        <v>1597504.0999999999</v>
      </c>
      <c r="O53" s="57">
        <v>798955.8</v>
      </c>
      <c r="P53" s="57">
        <f t="shared" si="1"/>
        <v>798548.29999999981</v>
      </c>
      <c r="Q53" s="57">
        <v>5141.0600000000004</v>
      </c>
      <c r="R53" s="40" t="s">
        <v>469</v>
      </c>
      <c r="S53" s="40" t="s">
        <v>1743</v>
      </c>
      <c r="T53" s="35"/>
    </row>
    <row r="54" spans="1:20" s="36" customFormat="1" ht="83.25" customHeight="1" x14ac:dyDescent="0.25">
      <c r="A54" s="95">
        <v>43</v>
      </c>
      <c r="B54" s="96" t="s">
        <v>29</v>
      </c>
      <c r="C54" s="97" t="s">
        <v>135</v>
      </c>
      <c r="D54" s="48" t="s">
        <v>136</v>
      </c>
      <c r="E54" s="48" t="s">
        <v>805</v>
      </c>
      <c r="F54" s="49">
        <v>33771</v>
      </c>
      <c r="G54" s="48"/>
      <c r="H54" s="48"/>
      <c r="I54" s="98" t="s">
        <v>72</v>
      </c>
      <c r="J54" s="50">
        <v>1997</v>
      </c>
      <c r="K54" s="50">
        <v>1013.9</v>
      </c>
      <c r="L54" s="50" t="s">
        <v>806</v>
      </c>
      <c r="M54" s="40" t="s">
        <v>137</v>
      </c>
      <c r="N54" s="57">
        <v>860827.3</v>
      </c>
      <c r="O54" s="57">
        <v>146273.1</v>
      </c>
      <c r="P54" s="57">
        <f t="shared" si="1"/>
        <v>714554.20000000007</v>
      </c>
      <c r="Q54" s="57">
        <v>5141.0600000000004</v>
      </c>
      <c r="R54" s="40" t="s">
        <v>469</v>
      </c>
      <c r="S54" s="40" t="s">
        <v>1743</v>
      </c>
      <c r="T54" s="35"/>
    </row>
    <row r="55" spans="1:20" s="36" customFormat="1" ht="81.75" customHeight="1" x14ac:dyDescent="0.25">
      <c r="A55" s="95">
        <v>44</v>
      </c>
      <c r="B55" s="96" t="s">
        <v>30</v>
      </c>
      <c r="C55" s="97" t="s">
        <v>138</v>
      </c>
      <c r="D55" s="48" t="s">
        <v>139</v>
      </c>
      <c r="E55" s="48" t="s">
        <v>807</v>
      </c>
      <c r="F55" s="49">
        <v>33771</v>
      </c>
      <c r="G55" s="48"/>
      <c r="H55" s="48"/>
      <c r="I55" s="98" t="s">
        <v>73</v>
      </c>
      <c r="J55" s="50">
        <v>1976</v>
      </c>
      <c r="K55" s="50">
        <v>924.6</v>
      </c>
      <c r="L55" s="50" t="s">
        <v>808</v>
      </c>
      <c r="M55" s="40" t="s">
        <v>140</v>
      </c>
      <c r="N55" s="57">
        <f>912641.6</f>
        <v>912641.6</v>
      </c>
      <c r="O55" s="57">
        <v>520706.6</v>
      </c>
      <c r="P55" s="57">
        <f t="shared" si="1"/>
        <v>391935</v>
      </c>
      <c r="Q55" s="57">
        <v>5141.0600000000004</v>
      </c>
      <c r="R55" s="40" t="s">
        <v>469</v>
      </c>
      <c r="S55" s="40" t="s">
        <v>1743</v>
      </c>
      <c r="T55" s="35"/>
    </row>
    <row r="56" spans="1:20" s="36" customFormat="1" ht="79.5" customHeight="1" x14ac:dyDescent="0.25">
      <c r="A56" s="95">
        <v>45</v>
      </c>
      <c r="B56" s="96" t="s">
        <v>31</v>
      </c>
      <c r="C56" s="97" t="s">
        <v>141</v>
      </c>
      <c r="D56" s="48" t="s">
        <v>142</v>
      </c>
      <c r="E56" s="47" t="s">
        <v>810</v>
      </c>
      <c r="F56" s="47">
        <v>34697</v>
      </c>
      <c r="G56" s="47"/>
      <c r="H56" s="47"/>
      <c r="I56" s="98" t="s">
        <v>46</v>
      </c>
      <c r="J56" s="50">
        <v>1990</v>
      </c>
      <c r="K56" s="50">
        <v>734.3</v>
      </c>
      <c r="L56" s="50" t="s">
        <v>793</v>
      </c>
      <c r="M56" s="40" t="s">
        <v>143</v>
      </c>
      <c r="N56" s="57">
        <f>739549.3+2183510.94</f>
        <v>2923060.24</v>
      </c>
      <c r="O56" s="57">
        <v>336373.9</v>
      </c>
      <c r="P56" s="57">
        <f t="shared" si="1"/>
        <v>2586686.3400000003</v>
      </c>
      <c r="Q56" s="57">
        <v>5141.0600000000004</v>
      </c>
      <c r="R56" s="40" t="s">
        <v>469</v>
      </c>
      <c r="S56" s="40" t="s">
        <v>1743</v>
      </c>
      <c r="T56" s="35"/>
    </row>
    <row r="57" spans="1:20" s="36" customFormat="1" ht="81.75" customHeight="1" x14ac:dyDescent="0.25">
      <c r="A57" s="95">
        <v>46</v>
      </c>
      <c r="B57" s="96" t="s">
        <v>32</v>
      </c>
      <c r="C57" s="97" t="s">
        <v>144</v>
      </c>
      <c r="D57" s="48" t="s">
        <v>145</v>
      </c>
      <c r="E57" s="48" t="s">
        <v>1299</v>
      </c>
      <c r="F57" s="49">
        <v>33771</v>
      </c>
      <c r="G57" s="48"/>
      <c r="H57" s="48"/>
      <c r="I57" s="98" t="s">
        <v>74</v>
      </c>
      <c r="J57" s="50">
        <v>1964</v>
      </c>
      <c r="K57" s="50">
        <v>1011.5</v>
      </c>
      <c r="L57" s="50" t="s">
        <v>787</v>
      </c>
      <c r="M57" s="40" t="s">
        <v>146</v>
      </c>
      <c r="N57" s="57">
        <f>1009220.3+1380816+2147913</f>
        <v>4537949.3</v>
      </c>
      <c r="O57" s="57">
        <v>567689.5</v>
      </c>
      <c r="P57" s="57">
        <f t="shared" si="1"/>
        <v>3970259.8</v>
      </c>
      <c r="Q57" s="57">
        <v>5141.0600000000004</v>
      </c>
      <c r="R57" s="40" t="s">
        <v>469</v>
      </c>
      <c r="S57" s="40" t="s">
        <v>1743</v>
      </c>
      <c r="T57" s="35"/>
    </row>
    <row r="58" spans="1:20" s="36" customFormat="1" ht="109.5" customHeight="1" x14ac:dyDescent="0.25">
      <c r="A58" s="95">
        <v>47</v>
      </c>
      <c r="B58" s="96" t="s">
        <v>33</v>
      </c>
      <c r="C58" s="97" t="s">
        <v>147</v>
      </c>
      <c r="D58" s="48" t="s">
        <v>148</v>
      </c>
      <c r="E58" s="48" t="s">
        <v>811</v>
      </c>
      <c r="F58" s="49">
        <v>33771</v>
      </c>
      <c r="G58" s="48"/>
      <c r="H58" s="48"/>
      <c r="I58" s="98" t="s">
        <v>75</v>
      </c>
      <c r="J58" s="50">
        <v>1972</v>
      </c>
      <c r="K58" s="50">
        <v>3394.5</v>
      </c>
      <c r="L58" s="50" t="s">
        <v>812</v>
      </c>
      <c r="M58" s="40" t="s">
        <v>149</v>
      </c>
      <c r="N58" s="57">
        <v>1943504.6</v>
      </c>
      <c r="O58" s="57">
        <v>844311.8</v>
      </c>
      <c r="P58" s="57">
        <f t="shared" si="1"/>
        <v>1099192.8</v>
      </c>
      <c r="Q58" s="57">
        <v>5141.0600000000004</v>
      </c>
      <c r="R58" s="40" t="s">
        <v>469</v>
      </c>
      <c r="S58" s="40" t="s">
        <v>1743</v>
      </c>
      <c r="T58" s="35"/>
    </row>
    <row r="59" spans="1:20" s="36" customFormat="1" ht="87.75" customHeight="1" x14ac:dyDescent="0.25">
      <c r="A59" s="95">
        <v>48</v>
      </c>
      <c r="B59" s="96" t="s">
        <v>34</v>
      </c>
      <c r="C59" s="97" t="s">
        <v>150</v>
      </c>
      <c r="D59" s="48" t="s">
        <v>151</v>
      </c>
      <c r="E59" s="48" t="s">
        <v>813</v>
      </c>
      <c r="F59" s="49">
        <v>33771</v>
      </c>
      <c r="G59" s="48"/>
      <c r="H59" s="48"/>
      <c r="I59" s="98" t="s">
        <v>102</v>
      </c>
      <c r="J59" s="50">
        <v>1986</v>
      </c>
      <c r="K59" s="50">
        <v>926.5</v>
      </c>
      <c r="L59" s="50" t="s">
        <v>814</v>
      </c>
      <c r="M59" s="40" t="s">
        <v>152</v>
      </c>
      <c r="N59" s="57">
        <v>939411.5</v>
      </c>
      <c r="O59" s="57">
        <v>584845.9</v>
      </c>
      <c r="P59" s="57">
        <f t="shared" si="1"/>
        <v>354565.6</v>
      </c>
      <c r="Q59" s="57">
        <v>11138.97</v>
      </c>
      <c r="R59" s="40" t="s">
        <v>469</v>
      </c>
      <c r="S59" s="40" t="s">
        <v>1743</v>
      </c>
      <c r="T59" s="35"/>
    </row>
    <row r="60" spans="1:20" s="36" customFormat="1" ht="72" customHeight="1" x14ac:dyDescent="0.25">
      <c r="A60" s="95">
        <v>49</v>
      </c>
      <c r="B60" s="96" t="s">
        <v>35</v>
      </c>
      <c r="C60" s="97" t="s">
        <v>153</v>
      </c>
      <c r="D60" s="48" t="s">
        <v>156</v>
      </c>
      <c r="E60" s="48" t="s">
        <v>815</v>
      </c>
      <c r="F60" s="49">
        <v>33771</v>
      </c>
      <c r="G60" s="48"/>
      <c r="H60" s="48"/>
      <c r="I60" s="98" t="s">
        <v>76</v>
      </c>
      <c r="J60" s="50">
        <v>1978</v>
      </c>
      <c r="K60" s="50">
        <v>1149.9000000000001</v>
      </c>
      <c r="L60" s="50" t="s">
        <v>790</v>
      </c>
      <c r="M60" s="40" t="s">
        <v>154</v>
      </c>
      <c r="N60" s="57">
        <v>1126505</v>
      </c>
      <c r="O60" s="57">
        <v>622412.5</v>
      </c>
      <c r="P60" s="57">
        <f t="shared" si="1"/>
        <v>504092.5</v>
      </c>
      <c r="Q60" s="57">
        <v>5141.0600000000004</v>
      </c>
      <c r="R60" s="40" t="s">
        <v>469</v>
      </c>
      <c r="S60" s="40" t="s">
        <v>1743</v>
      </c>
      <c r="T60" s="35"/>
    </row>
    <row r="61" spans="1:20" s="36" customFormat="1" ht="63.75" customHeight="1" x14ac:dyDescent="0.25">
      <c r="A61" s="95">
        <v>50</v>
      </c>
      <c r="B61" s="96" t="s">
        <v>77</v>
      </c>
      <c r="C61" s="97" t="s">
        <v>155</v>
      </c>
      <c r="D61" s="48" t="s">
        <v>157</v>
      </c>
      <c r="E61" s="48" t="s">
        <v>818</v>
      </c>
      <c r="F61" s="49">
        <v>33771</v>
      </c>
      <c r="G61" s="48"/>
      <c r="H61" s="48"/>
      <c r="I61" s="98" t="s">
        <v>78</v>
      </c>
      <c r="J61" s="50">
        <v>1996</v>
      </c>
      <c r="K61" s="50">
        <v>159.6</v>
      </c>
      <c r="L61" s="50" t="s">
        <v>819</v>
      </c>
      <c r="M61" s="40" t="s">
        <v>158</v>
      </c>
      <c r="N61" s="57">
        <f>465441.3+1924210</f>
        <v>2389651.2999999998</v>
      </c>
      <c r="O61" s="57">
        <v>263557.8</v>
      </c>
      <c r="P61" s="57">
        <f t="shared" si="1"/>
        <v>2126093.5</v>
      </c>
      <c r="Q61" s="57">
        <v>5141.0600000000004</v>
      </c>
      <c r="R61" s="40" t="s">
        <v>469</v>
      </c>
      <c r="S61" s="40" t="s">
        <v>1743</v>
      </c>
      <c r="T61" s="35"/>
    </row>
    <row r="62" spans="1:20" s="36" customFormat="1" ht="121.5" customHeight="1" x14ac:dyDescent="0.25">
      <c r="A62" s="95">
        <v>51</v>
      </c>
      <c r="B62" s="96" t="s">
        <v>36</v>
      </c>
      <c r="C62" s="97" t="s">
        <v>159</v>
      </c>
      <c r="D62" s="48" t="s">
        <v>160</v>
      </c>
      <c r="E62" s="47" t="s">
        <v>816</v>
      </c>
      <c r="F62" s="47">
        <v>35704</v>
      </c>
      <c r="G62" s="47"/>
      <c r="H62" s="47"/>
      <c r="I62" s="98" t="s">
        <v>47</v>
      </c>
      <c r="J62" s="50">
        <v>1975</v>
      </c>
      <c r="K62" s="50">
        <v>2723.7</v>
      </c>
      <c r="L62" s="50" t="s">
        <v>817</v>
      </c>
      <c r="M62" s="40" t="s">
        <v>161</v>
      </c>
      <c r="N62" s="57">
        <v>1644007.1</v>
      </c>
      <c r="O62" s="57">
        <v>668212.19999999995</v>
      </c>
      <c r="P62" s="57">
        <f t="shared" si="1"/>
        <v>975794.90000000014</v>
      </c>
      <c r="Q62" s="57">
        <v>5141.0600000000004</v>
      </c>
      <c r="R62" s="40" t="s">
        <v>469</v>
      </c>
      <c r="S62" s="40" t="s">
        <v>1743</v>
      </c>
      <c r="T62" s="35"/>
    </row>
    <row r="63" spans="1:20" s="36" customFormat="1" ht="65.25" customHeight="1" x14ac:dyDescent="0.25">
      <c r="A63" s="95">
        <v>52</v>
      </c>
      <c r="B63" s="96" t="s">
        <v>37</v>
      </c>
      <c r="C63" s="97" t="s">
        <v>162</v>
      </c>
      <c r="D63" s="48" t="s">
        <v>163</v>
      </c>
      <c r="E63" s="47" t="s">
        <v>820</v>
      </c>
      <c r="F63" s="47">
        <v>35704</v>
      </c>
      <c r="G63" s="47"/>
      <c r="H63" s="47"/>
      <c r="I63" s="98" t="s">
        <v>79</v>
      </c>
      <c r="J63" s="50">
        <v>1979</v>
      </c>
      <c r="K63" s="50">
        <v>2337.1999999999998</v>
      </c>
      <c r="L63" s="50" t="s">
        <v>821</v>
      </c>
      <c r="M63" s="40" t="s">
        <v>164</v>
      </c>
      <c r="N63" s="57">
        <f>1298315.5+1924210</f>
        <v>3222525.5</v>
      </c>
      <c r="O63" s="57">
        <v>642132.5</v>
      </c>
      <c r="P63" s="57">
        <f t="shared" si="1"/>
        <v>2580393</v>
      </c>
      <c r="Q63" s="57">
        <v>5141.0600000000004</v>
      </c>
      <c r="R63" s="40" t="s">
        <v>469</v>
      </c>
      <c r="S63" s="40" t="s">
        <v>1743</v>
      </c>
      <c r="T63" s="35"/>
    </row>
    <row r="64" spans="1:20" s="36" customFormat="1" ht="65.25" customHeight="1" x14ac:dyDescent="0.25">
      <c r="A64" s="95">
        <v>53</v>
      </c>
      <c r="B64" s="96" t="s">
        <v>38</v>
      </c>
      <c r="C64" s="97" t="s">
        <v>165</v>
      </c>
      <c r="D64" s="48" t="s">
        <v>166</v>
      </c>
      <c r="E64" s="48" t="s">
        <v>822</v>
      </c>
      <c r="F64" s="49">
        <v>33771</v>
      </c>
      <c r="G64" s="48"/>
      <c r="H64" s="48"/>
      <c r="I64" s="98" t="s">
        <v>80</v>
      </c>
      <c r="J64" s="50">
        <v>1978</v>
      </c>
      <c r="K64" s="50">
        <v>1785.6</v>
      </c>
      <c r="L64" s="50" t="s">
        <v>823</v>
      </c>
      <c r="M64" s="40" t="s">
        <v>167</v>
      </c>
      <c r="N64" s="57">
        <v>1285201.7</v>
      </c>
      <c r="O64" s="57">
        <v>766171.3</v>
      </c>
      <c r="P64" s="57">
        <f t="shared" si="1"/>
        <v>519030.39999999991</v>
      </c>
      <c r="Q64" s="57">
        <v>5141.0600000000004</v>
      </c>
      <c r="R64" s="40" t="s">
        <v>469</v>
      </c>
      <c r="S64" s="40" t="s">
        <v>1743</v>
      </c>
      <c r="T64" s="35"/>
    </row>
    <row r="65" spans="1:20" s="36" customFormat="1" ht="86.25" customHeight="1" x14ac:dyDescent="0.25">
      <c r="A65" s="95">
        <v>54</v>
      </c>
      <c r="B65" s="96" t="s">
        <v>39</v>
      </c>
      <c r="C65" s="97" t="s">
        <v>168</v>
      </c>
      <c r="D65" s="48" t="s">
        <v>169</v>
      </c>
      <c r="E65" s="48" t="s">
        <v>824</v>
      </c>
      <c r="F65" s="49">
        <v>34697</v>
      </c>
      <c r="G65" s="48"/>
      <c r="H65" s="48"/>
      <c r="I65" s="98" t="s">
        <v>49</v>
      </c>
      <c r="J65" s="50">
        <v>1978</v>
      </c>
      <c r="K65" s="50">
        <v>829.1</v>
      </c>
      <c r="L65" s="50" t="s">
        <v>825</v>
      </c>
      <c r="M65" s="40" t="s">
        <v>170</v>
      </c>
      <c r="N65" s="57">
        <f>1303738.5+2183510.95</f>
        <v>3487249.45</v>
      </c>
      <c r="O65" s="57">
        <v>563745.5</v>
      </c>
      <c r="P65" s="57">
        <f t="shared" si="1"/>
        <v>2923503.95</v>
      </c>
      <c r="Q65" s="57">
        <v>11138.97</v>
      </c>
      <c r="R65" s="40" t="s">
        <v>469</v>
      </c>
      <c r="S65" s="40" t="s">
        <v>1743</v>
      </c>
      <c r="T65" s="35"/>
    </row>
    <row r="66" spans="1:20" s="36" customFormat="1" ht="114.75" customHeight="1" x14ac:dyDescent="0.25">
      <c r="A66" s="95">
        <v>55</v>
      </c>
      <c r="B66" s="96" t="s">
        <v>2226</v>
      </c>
      <c r="C66" s="97" t="s">
        <v>118</v>
      </c>
      <c r="D66" s="48" t="s">
        <v>119</v>
      </c>
      <c r="E66" s="48" t="s">
        <v>828</v>
      </c>
      <c r="F66" s="49">
        <v>33771</v>
      </c>
      <c r="G66" s="48"/>
      <c r="H66" s="48"/>
      <c r="I66" s="98" t="s">
        <v>2225</v>
      </c>
      <c r="J66" s="50">
        <v>1978</v>
      </c>
      <c r="K66" s="50">
        <v>255</v>
      </c>
      <c r="L66" s="50" t="s">
        <v>829</v>
      </c>
      <c r="M66" s="40" t="s">
        <v>120</v>
      </c>
      <c r="N66" s="57">
        <v>659419.6</v>
      </c>
      <c r="O66" s="57">
        <v>276956.39</v>
      </c>
      <c r="P66" s="57">
        <f t="shared" si="1"/>
        <v>382463.20999999996</v>
      </c>
      <c r="Q66" s="57">
        <v>1587057.97</v>
      </c>
      <c r="R66" s="40" t="s">
        <v>469</v>
      </c>
      <c r="S66" s="100"/>
      <c r="T66" s="35"/>
    </row>
    <row r="67" spans="1:20" s="36" customFormat="1" ht="40.5" customHeight="1" x14ac:dyDescent="0.25">
      <c r="A67" s="95">
        <v>56</v>
      </c>
      <c r="B67" s="96" t="s">
        <v>678</v>
      </c>
      <c r="C67" s="97" t="s">
        <v>278</v>
      </c>
      <c r="D67" s="40" t="s">
        <v>1700</v>
      </c>
      <c r="E67" s="48" t="s">
        <v>994</v>
      </c>
      <c r="F67" s="49">
        <v>33771</v>
      </c>
      <c r="G67" s="48"/>
      <c r="H67" s="48"/>
      <c r="I67" s="98" t="s">
        <v>81</v>
      </c>
      <c r="J67" s="50">
        <v>2002</v>
      </c>
      <c r="K67" s="50">
        <v>88.1</v>
      </c>
      <c r="L67" s="162" t="s">
        <v>1700</v>
      </c>
      <c r="M67" s="127" t="s">
        <v>766</v>
      </c>
      <c r="N67" s="57">
        <v>180635.2</v>
      </c>
      <c r="O67" s="57">
        <v>56059.199999999997</v>
      </c>
      <c r="P67" s="57">
        <f t="shared" si="1"/>
        <v>124576.00000000001</v>
      </c>
      <c r="Q67" s="57">
        <v>167116.01</v>
      </c>
      <c r="R67" s="40" t="s">
        <v>469</v>
      </c>
      <c r="S67" s="100"/>
      <c r="T67" s="35"/>
    </row>
    <row r="68" spans="1:20" s="36" customFormat="1" ht="24.75" customHeight="1" x14ac:dyDescent="0.25">
      <c r="A68" s="95">
        <v>57</v>
      </c>
      <c r="B68" s="96" t="s">
        <v>679</v>
      </c>
      <c r="C68" s="97" t="s">
        <v>280</v>
      </c>
      <c r="D68" s="101"/>
      <c r="E68" s="48" t="s">
        <v>279</v>
      </c>
      <c r="F68" s="49">
        <v>33771</v>
      </c>
      <c r="G68" s="48"/>
      <c r="H68" s="48"/>
      <c r="I68" s="98" t="s">
        <v>82</v>
      </c>
      <c r="J68" s="50">
        <v>1965</v>
      </c>
      <c r="K68" s="50">
        <v>200</v>
      </c>
      <c r="L68" s="50"/>
      <c r="M68" s="40" t="s">
        <v>757</v>
      </c>
      <c r="N68" s="57">
        <v>1384412.15</v>
      </c>
      <c r="O68" s="57">
        <v>1384412.15</v>
      </c>
      <c r="P68" s="57">
        <f t="shared" si="1"/>
        <v>0</v>
      </c>
      <c r="Q68" s="57">
        <v>322109.92</v>
      </c>
      <c r="R68" s="40" t="s">
        <v>469</v>
      </c>
      <c r="S68" s="100"/>
      <c r="T68" s="35"/>
    </row>
    <row r="69" spans="1:20" s="36" customFormat="1" ht="45.75" customHeight="1" x14ac:dyDescent="0.25">
      <c r="A69" s="95">
        <v>58</v>
      </c>
      <c r="B69" s="96" t="s">
        <v>680</v>
      </c>
      <c r="C69" s="97" t="s">
        <v>276</v>
      </c>
      <c r="D69" s="48" t="s">
        <v>4129</v>
      </c>
      <c r="E69" s="48" t="s">
        <v>859</v>
      </c>
      <c r="F69" s="49">
        <v>35060</v>
      </c>
      <c r="G69" s="48"/>
      <c r="H69" s="48"/>
      <c r="I69" s="98" t="s">
        <v>83</v>
      </c>
      <c r="J69" s="50">
        <v>1985</v>
      </c>
      <c r="K69" s="50">
        <v>1190.5999999999999</v>
      </c>
      <c r="L69" s="50" t="s">
        <v>4129</v>
      </c>
      <c r="M69" s="40" t="s">
        <v>779</v>
      </c>
      <c r="N69" s="57">
        <v>170400</v>
      </c>
      <c r="O69" s="57">
        <v>45920</v>
      </c>
      <c r="P69" s="57">
        <f t="shared" si="1"/>
        <v>124480</v>
      </c>
      <c r="Q69" s="57"/>
      <c r="R69" s="40" t="s">
        <v>2234</v>
      </c>
      <c r="S69" s="40" t="s">
        <v>1441</v>
      </c>
      <c r="T69" s="35"/>
    </row>
    <row r="70" spans="1:20" s="36" customFormat="1" ht="39.75" customHeight="1" x14ac:dyDescent="0.25">
      <c r="A70" s="95">
        <v>59</v>
      </c>
      <c r="B70" s="96" t="s">
        <v>40</v>
      </c>
      <c r="C70" s="97" t="s">
        <v>229</v>
      </c>
      <c r="D70" s="48" t="s">
        <v>262</v>
      </c>
      <c r="E70" s="48" t="s">
        <v>832</v>
      </c>
      <c r="F70" s="49">
        <v>40506</v>
      </c>
      <c r="G70" s="48"/>
      <c r="H70" s="48"/>
      <c r="I70" s="98" t="s">
        <v>84</v>
      </c>
      <c r="J70" s="50">
        <v>1986</v>
      </c>
      <c r="K70" s="50">
        <v>79.5</v>
      </c>
      <c r="L70" s="50" t="s">
        <v>833</v>
      </c>
      <c r="M70" s="40"/>
      <c r="N70" s="57">
        <v>140132.35</v>
      </c>
      <c r="O70" s="57">
        <v>113925.32</v>
      </c>
      <c r="P70" s="57">
        <f t="shared" si="1"/>
        <v>26207.03</v>
      </c>
      <c r="Q70" s="57">
        <v>121712.12</v>
      </c>
      <c r="R70" s="40" t="s">
        <v>469</v>
      </c>
      <c r="S70" s="100"/>
      <c r="T70" s="35"/>
    </row>
    <row r="71" spans="1:20" s="36" customFormat="1" ht="56.25" customHeight="1" x14ac:dyDescent="0.25">
      <c r="A71" s="95">
        <v>60</v>
      </c>
      <c r="B71" s="96" t="s">
        <v>666</v>
      </c>
      <c r="C71" s="97" t="s">
        <v>281</v>
      </c>
      <c r="D71" s="130" t="s">
        <v>1475</v>
      </c>
      <c r="E71" s="48" t="s">
        <v>282</v>
      </c>
      <c r="F71" s="49">
        <v>33771</v>
      </c>
      <c r="G71" s="48"/>
      <c r="H71" s="48"/>
      <c r="I71" s="98" t="s">
        <v>85</v>
      </c>
      <c r="J71" s="50">
        <v>1918</v>
      </c>
      <c r="K71" s="131">
        <v>63</v>
      </c>
      <c r="L71" s="132"/>
      <c r="M71" s="40" t="s">
        <v>770</v>
      </c>
      <c r="N71" s="57">
        <v>1348771.15</v>
      </c>
      <c r="O71" s="57">
        <v>1348771.15</v>
      </c>
      <c r="P71" s="57">
        <f t="shared" si="1"/>
        <v>0</v>
      </c>
      <c r="Q71" s="57">
        <v>473456.34</v>
      </c>
      <c r="R71" s="40" t="s">
        <v>469</v>
      </c>
      <c r="S71" s="100"/>
      <c r="T71" s="35"/>
    </row>
    <row r="72" spans="1:20" s="36" customFormat="1" ht="72" customHeight="1" x14ac:dyDescent="0.25">
      <c r="A72" s="95">
        <v>61</v>
      </c>
      <c r="B72" s="96" t="s">
        <v>3804</v>
      </c>
      <c r="C72" s="97" t="s">
        <v>181</v>
      </c>
      <c r="D72" s="48" t="s">
        <v>182</v>
      </c>
      <c r="E72" s="46" t="s">
        <v>826</v>
      </c>
      <c r="F72" s="49">
        <v>35704</v>
      </c>
      <c r="G72" s="47"/>
      <c r="H72" s="47"/>
      <c r="I72" s="98" t="s">
        <v>79</v>
      </c>
      <c r="J72" s="50">
        <v>1993</v>
      </c>
      <c r="K72" s="50">
        <v>4683.5</v>
      </c>
      <c r="L72" s="50" t="s">
        <v>827</v>
      </c>
      <c r="M72" s="40" t="s">
        <v>183</v>
      </c>
      <c r="N72" s="57">
        <v>57759853.030000001</v>
      </c>
      <c r="O72" s="57">
        <v>0</v>
      </c>
      <c r="P72" s="57">
        <f t="shared" si="1"/>
        <v>57759853.030000001</v>
      </c>
      <c r="Q72" s="57">
        <v>30754.39</v>
      </c>
      <c r="R72" s="40" t="s">
        <v>469</v>
      </c>
      <c r="S72" s="40" t="s">
        <v>3679</v>
      </c>
      <c r="T72" s="35"/>
    </row>
    <row r="73" spans="1:20" s="36" customFormat="1" ht="72" customHeight="1" x14ac:dyDescent="0.25">
      <c r="A73" s="95">
        <v>62</v>
      </c>
      <c r="B73" s="96" t="s">
        <v>3805</v>
      </c>
      <c r="C73" s="97" t="s">
        <v>184</v>
      </c>
      <c r="D73" s="48" t="s">
        <v>185</v>
      </c>
      <c r="E73" s="48" t="s">
        <v>830</v>
      </c>
      <c r="F73" s="49">
        <v>33771</v>
      </c>
      <c r="G73" s="48"/>
      <c r="H73" s="48"/>
      <c r="I73" s="98" t="s">
        <v>75</v>
      </c>
      <c r="J73" s="50">
        <v>1978</v>
      </c>
      <c r="K73" s="50">
        <v>1030.9000000000001</v>
      </c>
      <c r="L73" s="50" t="s">
        <v>831</v>
      </c>
      <c r="M73" s="40" t="s">
        <v>186</v>
      </c>
      <c r="N73" s="57">
        <v>9257305.3000000007</v>
      </c>
      <c r="O73" s="57">
        <v>0</v>
      </c>
      <c r="P73" s="57">
        <f t="shared" si="1"/>
        <v>9257305.3000000007</v>
      </c>
      <c r="Q73" s="57">
        <v>15873.23</v>
      </c>
      <c r="R73" s="40" t="s">
        <v>469</v>
      </c>
      <c r="S73" s="40" t="s">
        <v>3679</v>
      </c>
      <c r="T73" s="35"/>
    </row>
    <row r="74" spans="1:20" s="36" customFormat="1" ht="72" customHeight="1" x14ac:dyDescent="0.25">
      <c r="A74" s="95">
        <v>63</v>
      </c>
      <c r="B74" s="96" t="s">
        <v>3798</v>
      </c>
      <c r="C74" s="97" t="s">
        <v>124</v>
      </c>
      <c r="D74" s="48" t="s">
        <v>125</v>
      </c>
      <c r="E74" s="46" t="s">
        <v>1069</v>
      </c>
      <c r="F74" s="52" t="s">
        <v>1070</v>
      </c>
      <c r="G74" s="47"/>
      <c r="H74" s="47"/>
      <c r="I74" s="98" t="s">
        <v>3877</v>
      </c>
      <c r="J74" s="50" t="s">
        <v>1071</v>
      </c>
      <c r="K74" s="50">
        <v>479.4</v>
      </c>
      <c r="L74" s="50" t="s">
        <v>1072</v>
      </c>
      <c r="M74" s="40" t="s">
        <v>3878</v>
      </c>
      <c r="N74" s="57">
        <f>842044+9177819.01+16885328.62</f>
        <v>26905191.630000003</v>
      </c>
      <c r="O74" s="57">
        <v>168408.8</v>
      </c>
      <c r="P74" s="57">
        <f t="shared" si="1"/>
        <v>26736782.830000002</v>
      </c>
      <c r="Q74" s="57">
        <v>733947.02</v>
      </c>
      <c r="R74" s="40" t="s">
        <v>469</v>
      </c>
      <c r="S74" s="40" t="s">
        <v>3679</v>
      </c>
      <c r="T74" s="35"/>
    </row>
    <row r="75" spans="1:20" s="36" customFormat="1" ht="72" customHeight="1" x14ac:dyDescent="0.25">
      <c r="A75" s="95">
        <v>64</v>
      </c>
      <c r="B75" s="96" t="s">
        <v>681</v>
      </c>
      <c r="C75" s="97" t="s">
        <v>122</v>
      </c>
      <c r="D75" s="48" t="s">
        <v>121</v>
      </c>
      <c r="E75" s="48" t="s">
        <v>836</v>
      </c>
      <c r="F75" s="49">
        <v>33771</v>
      </c>
      <c r="G75" s="48"/>
      <c r="H75" s="48"/>
      <c r="I75" s="98" t="s">
        <v>48</v>
      </c>
      <c r="J75" s="50">
        <v>1975</v>
      </c>
      <c r="K75" s="50">
        <v>94.6</v>
      </c>
      <c r="L75" s="50" t="s">
        <v>837</v>
      </c>
      <c r="M75" s="40" t="s">
        <v>123</v>
      </c>
      <c r="N75" s="57">
        <v>316713.06</v>
      </c>
      <c r="O75" s="57">
        <v>132769.82999999999</v>
      </c>
      <c r="P75" s="57">
        <f t="shared" ref="P75:P104" si="2">N75-O75</f>
        <v>183943.23</v>
      </c>
      <c r="Q75" s="57">
        <v>561669.14</v>
      </c>
      <c r="R75" s="40" t="s">
        <v>469</v>
      </c>
      <c r="S75" s="40" t="s">
        <v>3679</v>
      </c>
      <c r="T75" s="35"/>
    </row>
    <row r="76" spans="1:20" s="36" customFormat="1" ht="83.25" customHeight="1" x14ac:dyDescent="0.25">
      <c r="A76" s="95">
        <v>65</v>
      </c>
      <c r="B76" s="96" t="s">
        <v>3799</v>
      </c>
      <c r="C76" s="97" t="s">
        <v>128</v>
      </c>
      <c r="D76" s="48" t="s">
        <v>129</v>
      </c>
      <c r="E76" s="47" t="s">
        <v>838</v>
      </c>
      <c r="F76" s="47">
        <v>34572</v>
      </c>
      <c r="G76" s="47"/>
      <c r="H76" s="47"/>
      <c r="I76" s="98" t="s">
        <v>1541</v>
      </c>
      <c r="J76" s="50" t="s">
        <v>130</v>
      </c>
      <c r="K76" s="50">
        <v>306.8</v>
      </c>
      <c r="L76" s="50" t="s">
        <v>839</v>
      </c>
      <c r="M76" s="40" t="s">
        <v>131</v>
      </c>
      <c r="N76" s="57">
        <v>907011.54</v>
      </c>
      <c r="O76" s="57">
        <v>378870.99</v>
      </c>
      <c r="P76" s="57">
        <f t="shared" si="2"/>
        <v>528140.55000000005</v>
      </c>
      <c r="Q76" s="57">
        <v>2182226.94</v>
      </c>
      <c r="R76" s="40" t="s">
        <v>469</v>
      </c>
      <c r="S76" s="40" t="s">
        <v>3679</v>
      </c>
      <c r="T76" s="35"/>
    </row>
    <row r="77" spans="1:20" s="36" customFormat="1" ht="51" customHeight="1" x14ac:dyDescent="0.25">
      <c r="A77" s="95">
        <v>66</v>
      </c>
      <c r="B77" s="96" t="s">
        <v>3806</v>
      </c>
      <c r="C77" s="97" t="s">
        <v>187</v>
      </c>
      <c r="D77" s="48" t="s">
        <v>188</v>
      </c>
      <c r="E77" s="48" t="s">
        <v>1169</v>
      </c>
      <c r="F77" s="49" t="s">
        <v>1170</v>
      </c>
      <c r="G77" s="48"/>
      <c r="H77" s="48"/>
      <c r="I77" s="98" t="s">
        <v>1171</v>
      </c>
      <c r="J77" s="50">
        <v>2009.2017000000001</v>
      </c>
      <c r="K77" s="50">
        <v>3725</v>
      </c>
      <c r="L77" s="50" t="s">
        <v>1172</v>
      </c>
      <c r="M77" s="50" t="s">
        <v>1172</v>
      </c>
      <c r="N77" s="57">
        <v>69707369.780000001</v>
      </c>
      <c r="O77" s="57">
        <v>0</v>
      </c>
      <c r="P77" s="57">
        <f t="shared" si="2"/>
        <v>69707369.780000001</v>
      </c>
      <c r="Q77" s="57">
        <v>8394699.6199999992</v>
      </c>
      <c r="R77" s="40" t="s">
        <v>469</v>
      </c>
      <c r="S77" s="40" t="s">
        <v>3679</v>
      </c>
      <c r="T77" s="35"/>
    </row>
    <row r="78" spans="1:20" s="36" customFormat="1" ht="38.25" hidden="1" customHeight="1" x14ac:dyDescent="0.25">
      <c r="A78" s="95">
        <v>71</v>
      </c>
      <c r="B78" s="512" t="s">
        <v>682</v>
      </c>
      <c r="C78" s="45" t="s">
        <v>283</v>
      </c>
      <c r="D78" s="30"/>
      <c r="E78" s="48" t="s">
        <v>103</v>
      </c>
      <c r="F78" s="49">
        <v>33771</v>
      </c>
      <c r="G78" s="48" t="s">
        <v>590</v>
      </c>
      <c r="H78" s="49">
        <v>41872</v>
      </c>
      <c r="I78" s="28" t="s">
        <v>87</v>
      </c>
      <c r="J78" s="27">
        <v>1983</v>
      </c>
      <c r="K78" s="27">
        <v>598</v>
      </c>
      <c r="L78" s="27"/>
      <c r="M78" s="5"/>
      <c r="N78" s="34"/>
      <c r="O78" s="34"/>
      <c r="P78" s="34"/>
      <c r="Q78" s="34"/>
      <c r="R78" s="5" t="s">
        <v>469</v>
      </c>
      <c r="S78" s="35"/>
      <c r="T78" s="35"/>
    </row>
    <row r="79" spans="1:20" s="36" customFormat="1" ht="34.5" hidden="1" customHeight="1" x14ac:dyDescent="0.25">
      <c r="A79" s="95">
        <v>72</v>
      </c>
      <c r="B79" s="513"/>
      <c r="C79" s="45"/>
      <c r="D79" s="30"/>
      <c r="E79" s="48" t="s">
        <v>858</v>
      </c>
      <c r="F79" s="49">
        <v>42271</v>
      </c>
      <c r="G79" s="48" t="s">
        <v>991</v>
      </c>
      <c r="H79" s="49">
        <v>42537</v>
      </c>
      <c r="I79" s="28" t="s">
        <v>87</v>
      </c>
      <c r="J79" s="27">
        <v>1983</v>
      </c>
      <c r="K79" s="27">
        <v>598</v>
      </c>
      <c r="L79" s="27"/>
      <c r="M79" s="5" t="s">
        <v>860</v>
      </c>
      <c r="N79" s="34">
        <v>2446800</v>
      </c>
      <c r="O79" s="34">
        <v>1985986</v>
      </c>
      <c r="P79" s="34">
        <f>N79-O79</f>
        <v>460814</v>
      </c>
      <c r="Q79" s="34"/>
      <c r="R79" s="5" t="s">
        <v>469</v>
      </c>
      <c r="S79" s="35"/>
      <c r="T79" s="35"/>
    </row>
    <row r="80" spans="1:20" s="36" customFormat="1" ht="83.25" customHeight="1" x14ac:dyDescent="0.25">
      <c r="A80" s="95">
        <v>67</v>
      </c>
      <c r="B80" s="96" t="s">
        <v>683</v>
      </c>
      <c r="C80" s="97" t="s">
        <v>284</v>
      </c>
      <c r="D80" s="124" t="s">
        <v>4081</v>
      </c>
      <c r="E80" s="48" t="s">
        <v>285</v>
      </c>
      <c r="F80" s="49">
        <v>33771</v>
      </c>
      <c r="G80" s="48"/>
      <c r="H80" s="48"/>
      <c r="I80" s="98" t="s">
        <v>88</v>
      </c>
      <c r="J80" s="50">
        <v>1963</v>
      </c>
      <c r="K80" s="50">
        <v>928.4</v>
      </c>
      <c r="L80" s="124" t="s">
        <v>4081</v>
      </c>
      <c r="M80" s="40" t="s">
        <v>758</v>
      </c>
      <c r="N80" s="57">
        <v>2219019</v>
      </c>
      <c r="O80" s="57">
        <v>2219019</v>
      </c>
      <c r="P80" s="57">
        <f t="shared" si="2"/>
        <v>0</v>
      </c>
      <c r="Q80" s="57">
        <v>614126</v>
      </c>
      <c r="R80" s="40" t="s">
        <v>469</v>
      </c>
      <c r="S80" s="40" t="s">
        <v>384</v>
      </c>
      <c r="T80" s="35"/>
    </row>
    <row r="81" spans="1:21" s="36" customFormat="1" ht="56.25" hidden="1" customHeight="1" x14ac:dyDescent="0.25">
      <c r="A81" s="95">
        <v>68</v>
      </c>
      <c r="B81" s="96" t="s">
        <v>684</v>
      </c>
      <c r="C81" s="97" t="s">
        <v>226</v>
      </c>
      <c r="D81" s="48" t="s">
        <v>714</v>
      </c>
      <c r="E81" s="48" t="s">
        <v>232</v>
      </c>
      <c r="F81" s="173">
        <v>33771</v>
      </c>
      <c r="G81" s="48" t="s">
        <v>1753</v>
      </c>
      <c r="H81" s="173">
        <v>44141</v>
      </c>
      <c r="I81" s="98" t="s">
        <v>89</v>
      </c>
      <c r="J81" s="50">
        <v>1930</v>
      </c>
      <c r="K81" s="50">
        <v>320.60000000000002</v>
      </c>
      <c r="L81" s="40" t="s">
        <v>715</v>
      </c>
      <c r="M81" s="40"/>
      <c r="N81" s="57">
        <v>540600.18999999994</v>
      </c>
      <c r="O81" s="57">
        <v>540600.18999999994</v>
      </c>
      <c r="P81" s="57">
        <f t="shared" si="2"/>
        <v>0</v>
      </c>
      <c r="Q81" s="57">
        <v>2618558.21</v>
      </c>
      <c r="R81" s="40" t="s">
        <v>469</v>
      </c>
      <c r="S81" s="100"/>
      <c r="T81" s="35"/>
      <c r="U81" s="36" t="s">
        <v>1741</v>
      </c>
    </row>
    <row r="82" spans="1:21" s="36" customFormat="1" ht="56.25" customHeight="1" x14ac:dyDescent="0.25">
      <c r="A82" s="95">
        <v>69</v>
      </c>
      <c r="B82" s="96" t="s">
        <v>683</v>
      </c>
      <c r="C82" s="97" t="s">
        <v>286</v>
      </c>
      <c r="D82" s="48"/>
      <c r="E82" s="48" t="s">
        <v>1443</v>
      </c>
      <c r="F82" s="49">
        <v>33771</v>
      </c>
      <c r="G82" s="48"/>
      <c r="H82" s="48"/>
      <c r="I82" s="98" t="s">
        <v>1480</v>
      </c>
      <c r="J82" s="50">
        <v>1965</v>
      </c>
      <c r="K82" s="50">
        <v>442.7</v>
      </c>
      <c r="L82" s="50"/>
      <c r="M82" s="40"/>
      <c r="N82" s="57">
        <v>6997212.7999999998</v>
      </c>
      <c r="O82" s="57">
        <v>6997212.7999999998</v>
      </c>
      <c r="P82" s="57">
        <f t="shared" si="2"/>
        <v>0</v>
      </c>
      <c r="Q82" s="57"/>
      <c r="R82" s="40" t="s">
        <v>469</v>
      </c>
      <c r="S82" s="100"/>
      <c r="T82" s="35"/>
    </row>
    <row r="83" spans="1:21" s="36" customFormat="1" ht="63.75" customHeight="1" x14ac:dyDescent="0.25">
      <c r="A83" s="95">
        <v>70</v>
      </c>
      <c r="B83" s="96" t="s">
        <v>885</v>
      </c>
      <c r="C83" s="97" t="s">
        <v>287</v>
      </c>
      <c r="D83" s="48" t="s">
        <v>716</v>
      </c>
      <c r="E83" s="48" t="s">
        <v>2243</v>
      </c>
      <c r="F83" s="49">
        <v>35060</v>
      </c>
      <c r="G83" s="48"/>
      <c r="H83" s="48"/>
      <c r="I83" s="98" t="s">
        <v>591</v>
      </c>
      <c r="J83" s="50">
        <v>1979</v>
      </c>
      <c r="K83" s="50">
        <v>427.9</v>
      </c>
      <c r="L83" s="40" t="s">
        <v>717</v>
      </c>
      <c r="M83" s="40"/>
      <c r="N83" s="57">
        <v>196000</v>
      </c>
      <c r="O83" s="57">
        <v>27369.8</v>
      </c>
      <c r="P83" s="57">
        <f t="shared" si="2"/>
        <v>168630.2</v>
      </c>
      <c r="Q83" s="57">
        <v>2942602.78</v>
      </c>
      <c r="R83" s="40" t="s">
        <v>469</v>
      </c>
      <c r="S83" s="40" t="s">
        <v>1442</v>
      </c>
      <c r="T83" s="35"/>
      <c r="U83" s="89"/>
    </row>
    <row r="84" spans="1:21" s="36" customFormat="1" ht="82.5" hidden="1" customHeight="1" x14ac:dyDescent="0.25">
      <c r="A84" s="95">
        <v>77</v>
      </c>
      <c r="B84" s="96" t="s">
        <v>685</v>
      </c>
      <c r="C84" s="97" t="s">
        <v>288</v>
      </c>
      <c r="D84" s="48" t="s">
        <v>289</v>
      </c>
      <c r="E84" s="52" t="s">
        <v>795</v>
      </c>
      <c r="F84" s="47">
        <v>35885</v>
      </c>
      <c r="G84" s="46" t="s">
        <v>1385</v>
      </c>
      <c r="H84" s="47">
        <v>43273</v>
      </c>
      <c r="I84" s="98" t="s">
        <v>90</v>
      </c>
      <c r="J84" s="50">
        <v>1978</v>
      </c>
      <c r="K84" s="50">
        <v>676.5</v>
      </c>
      <c r="L84" s="50" t="s">
        <v>796</v>
      </c>
      <c r="M84" s="40" t="s">
        <v>782</v>
      </c>
      <c r="N84" s="57">
        <v>3798022.7</v>
      </c>
      <c r="O84" s="57">
        <v>991472.3</v>
      </c>
      <c r="P84" s="57">
        <f>N84-O84</f>
        <v>2806550.4000000004</v>
      </c>
      <c r="Q84" s="57">
        <v>1035701.21</v>
      </c>
      <c r="R84" s="40" t="s">
        <v>469</v>
      </c>
      <c r="S84" s="40" t="s">
        <v>383</v>
      </c>
      <c r="T84" s="35"/>
      <c r="U84" s="90" t="s">
        <v>870</v>
      </c>
    </row>
    <row r="85" spans="1:21" s="36" customFormat="1" ht="71.25" customHeight="1" x14ac:dyDescent="0.25">
      <c r="A85" s="95">
        <v>71</v>
      </c>
      <c r="B85" s="96" t="s">
        <v>3807</v>
      </c>
      <c r="C85" s="97" t="s">
        <v>189</v>
      </c>
      <c r="D85" s="48" t="s">
        <v>190</v>
      </c>
      <c r="E85" s="46" t="s">
        <v>834</v>
      </c>
      <c r="F85" s="47">
        <v>38656</v>
      </c>
      <c r="G85" s="47"/>
      <c r="H85" s="47"/>
      <c r="I85" s="98" t="s">
        <v>49</v>
      </c>
      <c r="J85" s="50">
        <v>1980</v>
      </c>
      <c r="K85" s="50">
        <v>701</v>
      </c>
      <c r="L85" s="50" t="s">
        <v>835</v>
      </c>
      <c r="M85" s="40" t="s">
        <v>191</v>
      </c>
      <c r="N85" s="57">
        <v>5205984.2</v>
      </c>
      <c r="O85" s="57">
        <v>3037767.4</v>
      </c>
      <c r="P85" s="57">
        <f t="shared" si="2"/>
        <v>2168216.8000000003</v>
      </c>
      <c r="Q85" s="57">
        <v>17857.39</v>
      </c>
      <c r="R85" s="40" t="s">
        <v>469</v>
      </c>
      <c r="S85" s="40" t="s">
        <v>3679</v>
      </c>
      <c r="T85" s="35"/>
    </row>
    <row r="86" spans="1:21" s="36" customFormat="1" ht="56.25" hidden="1" customHeight="1" x14ac:dyDescent="0.25">
      <c r="A86" s="95">
        <v>72</v>
      </c>
      <c r="B86" s="96" t="s">
        <v>686</v>
      </c>
      <c r="C86" s="97" t="s">
        <v>292</v>
      </c>
      <c r="D86" s="48" t="s">
        <v>296</v>
      </c>
      <c r="E86" s="48" t="s">
        <v>297</v>
      </c>
      <c r="F86" s="49">
        <v>37088</v>
      </c>
      <c r="G86" s="48" t="s">
        <v>1723</v>
      </c>
      <c r="H86" s="49">
        <v>44029</v>
      </c>
      <c r="I86" s="98" t="s">
        <v>91</v>
      </c>
      <c r="J86" s="50">
        <v>1953</v>
      </c>
      <c r="K86" s="50">
        <v>207</v>
      </c>
      <c r="L86" s="50"/>
      <c r="M86" s="40" t="s">
        <v>781</v>
      </c>
      <c r="N86" s="57">
        <v>420408.8</v>
      </c>
      <c r="O86" s="57">
        <v>212972</v>
      </c>
      <c r="P86" s="57">
        <f t="shared" si="2"/>
        <v>207436.79999999999</v>
      </c>
      <c r="Q86" s="57"/>
      <c r="R86" s="40" t="s">
        <v>469</v>
      </c>
      <c r="S86" s="100"/>
      <c r="T86" s="35"/>
    </row>
    <row r="87" spans="1:21" s="36" customFormat="1" ht="56.25" customHeight="1" x14ac:dyDescent="0.25">
      <c r="A87" s="95">
        <v>73</v>
      </c>
      <c r="B87" s="96" t="s">
        <v>687</v>
      </c>
      <c r="C87" s="97" t="s">
        <v>112</v>
      </c>
      <c r="D87" s="48" t="s">
        <v>113</v>
      </c>
      <c r="E87" s="46" t="s">
        <v>841</v>
      </c>
      <c r="F87" s="47">
        <v>35704</v>
      </c>
      <c r="G87" s="47"/>
      <c r="H87" s="47"/>
      <c r="I87" s="98" t="s">
        <v>47</v>
      </c>
      <c r="J87" s="50">
        <v>1975</v>
      </c>
      <c r="K87" s="50">
        <v>111.4</v>
      </c>
      <c r="L87" s="50" t="s">
        <v>842</v>
      </c>
      <c r="M87" s="40" t="s">
        <v>114</v>
      </c>
      <c r="N87" s="57">
        <v>347816.43</v>
      </c>
      <c r="O87" s="57">
        <v>118257.39</v>
      </c>
      <c r="P87" s="57">
        <f t="shared" si="2"/>
        <v>229559.03999999998</v>
      </c>
      <c r="Q87" s="57">
        <v>659634.68999999994</v>
      </c>
      <c r="R87" s="40" t="s">
        <v>469</v>
      </c>
      <c r="S87" s="100"/>
      <c r="T87" s="35"/>
    </row>
    <row r="88" spans="1:21" s="36" customFormat="1" ht="88.5" customHeight="1" x14ac:dyDescent="0.25">
      <c r="A88" s="95">
        <v>74</v>
      </c>
      <c r="B88" s="96" t="s">
        <v>3800</v>
      </c>
      <c r="C88" s="97" t="s">
        <v>115</v>
      </c>
      <c r="D88" s="48" t="s">
        <v>116</v>
      </c>
      <c r="E88" s="46" t="s">
        <v>843</v>
      </c>
      <c r="F88" s="47">
        <v>35704</v>
      </c>
      <c r="G88" s="54"/>
      <c r="H88" s="54"/>
      <c r="I88" s="98" t="s">
        <v>1542</v>
      </c>
      <c r="J88" s="50">
        <v>1975</v>
      </c>
      <c r="K88" s="50">
        <v>972.7</v>
      </c>
      <c r="L88" s="50" t="s">
        <v>844</v>
      </c>
      <c r="M88" s="40" t="s">
        <v>117</v>
      </c>
      <c r="N88" s="57">
        <v>3069484.06</v>
      </c>
      <c r="O88" s="57">
        <v>1188200</v>
      </c>
      <c r="P88" s="57">
        <f t="shared" si="2"/>
        <v>1881284.06</v>
      </c>
      <c r="Q88" s="57">
        <v>4444630.01</v>
      </c>
      <c r="R88" s="40" t="s">
        <v>469</v>
      </c>
      <c r="S88" s="40" t="s">
        <v>3679</v>
      </c>
      <c r="T88" s="35"/>
    </row>
    <row r="89" spans="1:21" s="36" customFormat="1" ht="70.5" customHeight="1" x14ac:dyDescent="0.25">
      <c r="A89" s="95">
        <v>75</v>
      </c>
      <c r="B89" s="96" t="s">
        <v>3808</v>
      </c>
      <c r="C89" s="97" t="s">
        <v>192</v>
      </c>
      <c r="D89" s="48" t="s">
        <v>193</v>
      </c>
      <c r="E89" s="47" t="s">
        <v>1298</v>
      </c>
      <c r="F89" s="47">
        <v>34572</v>
      </c>
      <c r="G89" s="47"/>
      <c r="H89" s="47"/>
      <c r="I89" s="98" t="s">
        <v>86</v>
      </c>
      <c r="J89" s="50">
        <v>1975</v>
      </c>
      <c r="K89" s="50">
        <v>2277.8000000000002</v>
      </c>
      <c r="L89" s="50" t="s">
        <v>840</v>
      </c>
      <c r="M89" s="40" t="s">
        <v>194</v>
      </c>
      <c r="N89" s="57">
        <f>23766567.8+1503907.91+1949020</f>
        <v>27219495.710000001</v>
      </c>
      <c r="O89" s="57">
        <v>0</v>
      </c>
      <c r="P89" s="57">
        <f>N89-O89</f>
        <v>27219495.710000001</v>
      </c>
      <c r="Q89" s="57">
        <v>14881.16</v>
      </c>
      <c r="R89" s="40" t="s">
        <v>469</v>
      </c>
      <c r="S89" s="40" t="s">
        <v>3679</v>
      </c>
      <c r="T89" s="35"/>
    </row>
    <row r="90" spans="1:21" s="36" customFormat="1" ht="80.25" customHeight="1" x14ac:dyDescent="0.25">
      <c r="A90" s="95">
        <v>76</v>
      </c>
      <c r="B90" s="96" t="s">
        <v>868</v>
      </c>
      <c r="C90" s="97" t="s">
        <v>225</v>
      </c>
      <c r="D90" s="48"/>
      <c r="E90" s="48" t="s">
        <v>1116</v>
      </c>
      <c r="F90" s="49" t="s">
        <v>1117</v>
      </c>
      <c r="G90" s="48"/>
      <c r="H90" s="48"/>
      <c r="I90" s="98" t="s">
        <v>1118</v>
      </c>
      <c r="J90" s="50">
        <v>1981</v>
      </c>
      <c r="K90" s="50">
        <v>40</v>
      </c>
      <c r="L90" s="40" t="s">
        <v>1119</v>
      </c>
      <c r="M90" s="40"/>
      <c r="N90" s="57">
        <v>142603</v>
      </c>
      <c r="O90" s="57">
        <v>77889.16</v>
      </c>
      <c r="P90" s="57">
        <f t="shared" si="2"/>
        <v>64713.84</v>
      </c>
      <c r="Q90" s="57">
        <v>61238.8</v>
      </c>
      <c r="R90" s="40" t="s">
        <v>469</v>
      </c>
      <c r="S90" s="40"/>
      <c r="T90" s="35"/>
      <c r="U90" s="79"/>
    </row>
    <row r="91" spans="1:21" s="36" customFormat="1" ht="78.75" customHeight="1" x14ac:dyDescent="0.25">
      <c r="A91" s="95">
        <v>77</v>
      </c>
      <c r="B91" s="96" t="s">
        <v>872</v>
      </c>
      <c r="C91" s="97" t="s">
        <v>221</v>
      </c>
      <c r="D91" s="48" t="s">
        <v>222</v>
      </c>
      <c r="E91" s="48" t="s">
        <v>223</v>
      </c>
      <c r="F91" s="49">
        <v>35765</v>
      </c>
      <c r="G91" s="48"/>
      <c r="H91" s="48"/>
      <c r="I91" s="40" t="s">
        <v>871</v>
      </c>
      <c r="J91" s="50">
        <v>1982</v>
      </c>
      <c r="K91" s="50">
        <v>150.1</v>
      </c>
      <c r="L91" s="40" t="s">
        <v>959</v>
      </c>
      <c r="M91" s="40" t="s">
        <v>224</v>
      </c>
      <c r="N91" s="57">
        <v>469728</v>
      </c>
      <c r="O91" s="57">
        <v>220684.32</v>
      </c>
      <c r="P91" s="57">
        <f t="shared" si="2"/>
        <v>249043.68</v>
      </c>
      <c r="Q91" s="57">
        <v>229798.6</v>
      </c>
      <c r="R91" s="40" t="s">
        <v>469</v>
      </c>
      <c r="S91" s="100"/>
      <c r="T91" s="35"/>
    </row>
    <row r="92" spans="1:21" s="36" customFormat="1" ht="70.5" hidden="1" customHeight="1" x14ac:dyDescent="0.25">
      <c r="A92" s="95">
        <v>78</v>
      </c>
      <c r="B92" s="96" t="s">
        <v>667</v>
      </c>
      <c r="C92" s="97" t="s">
        <v>277</v>
      </c>
      <c r="D92" s="48" t="s">
        <v>752</v>
      </c>
      <c r="E92" s="48" t="s">
        <v>864</v>
      </c>
      <c r="F92" s="49">
        <v>33771</v>
      </c>
      <c r="G92" s="48" t="s">
        <v>1739</v>
      </c>
      <c r="H92" s="49">
        <v>44078</v>
      </c>
      <c r="I92" s="98" t="s">
        <v>92</v>
      </c>
      <c r="J92" s="50">
        <v>1977</v>
      </c>
      <c r="K92" s="50">
        <v>1305.5</v>
      </c>
      <c r="L92" s="50" t="s">
        <v>863</v>
      </c>
      <c r="M92" s="40" t="s">
        <v>753</v>
      </c>
      <c r="N92" s="57">
        <v>5719888.9500000002</v>
      </c>
      <c r="O92" s="57">
        <v>5719888.9500000002</v>
      </c>
      <c r="P92" s="57">
        <f t="shared" si="2"/>
        <v>0</v>
      </c>
      <c r="Q92" s="57">
        <v>1258148.97</v>
      </c>
      <c r="R92" s="40" t="s">
        <v>469</v>
      </c>
      <c r="S92" s="40"/>
      <c r="T92" s="35"/>
      <c r="U92" s="36" t="s">
        <v>1633</v>
      </c>
    </row>
    <row r="93" spans="1:21" s="36" customFormat="1" ht="94.5" customHeight="1" x14ac:dyDescent="0.25">
      <c r="A93" s="95">
        <v>79</v>
      </c>
      <c r="B93" s="96" t="s">
        <v>688</v>
      </c>
      <c r="C93" s="97" t="s">
        <v>298</v>
      </c>
      <c r="D93" s="100"/>
      <c r="E93" s="48" t="s">
        <v>103</v>
      </c>
      <c r="F93" s="49">
        <v>33771</v>
      </c>
      <c r="G93" s="48"/>
      <c r="H93" s="48"/>
      <c r="I93" s="98" t="s">
        <v>94</v>
      </c>
      <c r="J93" s="50">
        <v>1987</v>
      </c>
      <c r="K93" s="50">
        <v>111.4</v>
      </c>
      <c r="L93" s="50"/>
      <c r="M93" s="127" t="s">
        <v>767</v>
      </c>
      <c r="N93" s="57">
        <v>6013636.75</v>
      </c>
      <c r="O93" s="57">
        <v>2940610.08</v>
      </c>
      <c r="P93" s="57">
        <f t="shared" si="2"/>
        <v>3073026.67</v>
      </c>
      <c r="Q93" s="57"/>
      <c r="R93" s="40" t="s">
        <v>469</v>
      </c>
      <c r="S93" s="100"/>
      <c r="T93" s="35"/>
    </row>
    <row r="94" spans="1:21" s="36" customFormat="1" ht="56.25" customHeight="1" x14ac:dyDescent="0.25">
      <c r="A94" s="95">
        <v>80</v>
      </c>
      <c r="B94" s="96" t="s">
        <v>689</v>
      </c>
      <c r="C94" s="97" t="s">
        <v>299</v>
      </c>
      <c r="D94" s="133" t="s">
        <v>769</v>
      </c>
      <c r="E94" s="48" t="s">
        <v>301</v>
      </c>
      <c r="F94" s="49">
        <v>33771</v>
      </c>
      <c r="G94" s="48"/>
      <c r="H94" s="48"/>
      <c r="I94" s="98" t="s">
        <v>300</v>
      </c>
      <c r="J94" s="50">
        <v>1900</v>
      </c>
      <c r="K94" s="50">
        <v>80</v>
      </c>
      <c r="L94" s="50"/>
      <c r="M94" s="99" t="s">
        <v>768</v>
      </c>
      <c r="N94" s="57">
        <v>301727.59999999998</v>
      </c>
      <c r="O94" s="57">
        <v>301727.59999999998</v>
      </c>
      <c r="P94" s="57">
        <f t="shared" si="2"/>
        <v>0</v>
      </c>
      <c r="Q94" s="57"/>
      <c r="R94" s="40" t="s">
        <v>469</v>
      </c>
      <c r="S94" s="100"/>
      <c r="T94" s="35"/>
    </row>
    <row r="95" spans="1:21" s="36" customFormat="1" ht="60.75" customHeight="1" x14ac:dyDescent="0.25">
      <c r="A95" s="95">
        <v>81</v>
      </c>
      <c r="B95" s="96" t="s">
        <v>42</v>
      </c>
      <c r="C95" s="97" t="s">
        <v>293</v>
      </c>
      <c r="D95" s="48" t="s">
        <v>294</v>
      </c>
      <c r="E95" s="48" t="s">
        <v>1174</v>
      </c>
      <c r="F95" s="49" t="s">
        <v>1175</v>
      </c>
      <c r="G95" s="48"/>
      <c r="H95" s="48"/>
      <c r="I95" s="98" t="s">
        <v>1748</v>
      </c>
      <c r="J95" s="50">
        <v>1985</v>
      </c>
      <c r="K95" s="50">
        <v>162.19999999999999</v>
      </c>
      <c r="L95" s="50" t="s">
        <v>1176</v>
      </c>
      <c r="M95" s="127"/>
      <c r="N95" s="57">
        <v>280027.15999999997</v>
      </c>
      <c r="O95" s="57">
        <v>0</v>
      </c>
      <c r="P95" s="57">
        <f t="shared" si="2"/>
        <v>280027.15999999997</v>
      </c>
      <c r="Q95" s="57">
        <v>248323.33</v>
      </c>
      <c r="R95" s="40" t="s">
        <v>469</v>
      </c>
      <c r="S95" s="100"/>
      <c r="T95" s="35"/>
    </row>
    <row r="96" spans="1:21" s="36" customFormat="1" ht="56.25" customHeight="1" x14ac:dyDescent="0.25">
      <c r="A96" s="95">
        <v>82</v>
      </c>
      <c r="B96" s="96" t="s">
        <v>690</v>
      </c>
      <c r="C96" s="97" t="s">
        <v>295</v>
      </c>
      <c r="D96" s="48" t="s">
        <v>4128</v>
      </c>
      <c r="E96" s="48" t="s">
        <v>103</v>
      </c>
      <c r="F96" s="49">
        <v>33771</v>
      </c>
      <c r="G96" s="48"/>
      <c r="H96" s="48"/>
      <c r="I96" s="98" t="s">
        <v>95</v>
      </c>
      <c r="J96" s="50">
        <v>1960</v>
      </c>
      <c r="K96" s="50">
        <v>99</v>
      </c>
      <c r="L96" s="50"/>
      <c r="M96" s="99"/>
      <c r="N96" s="57">
        <v>51912.56</v>
      </c>
      <c r="O96" s="57">
        <v>0</v>
      </c>
      <c r="P96" s="57">
        <f t="shared" si="2"/>
        <v>51912.56</v>
      </c>
      <c r="Q96" s="57"/>
      <c r="R96" s="40" t="s">
        <v>469</v>
      </c>
      <c r="S96" s="100"/>
      <c r="T96" s="35"/>
    </row>
    <row r="97" spans="1:20" s="36" customFormat="1" ht="56.25" customHeight="1" x14ac:dyDescent="0.25">
      <c r="A97" s="95">
        <v>83</v>
      </c>
      <c r="B97" s="96" t="s">
        <v>691</v>
      </c>
      <c r="C97" s="97" t="s">
        <v>230</v>
      </c>
      <c r="D97" s="48"/>
      <c r="E97" s="48" t="s">
        <v>228</v>
      </c>
      <c r="F97" s="49">
        <v>36409</v>
      </c>
      <c r="G97" s="48"/>
      <c r="H97" s="48"/>
      <c r="I97" s="98" t="s">
        <v>96</v>
      </c>
      <c r="J97" s="50">
        <v>1986</v>
      </c>
      <c r="K97" s="50">
        <v>400</v>
      </c>
      <c r="L97" s="50"/>
      <c r="M97" s="99"/>
      <c r="N97" s="57">
        <v>212000</v>
      </c>
      <c r="O97" s="57">
        <v>0</v>
      </c>
      <c r="P97" s="57">
        <f t="shared" si="2"/>
        <v>212000</v>
      </c>
      <c r="Q97" s="57"/>
      <c r="R97" s="40" t="s">
        <v>469</v>
      </c>
      <c r="S97" s="100"/>
      <c r="T97" s="35"/>
    </row>
    <row r="98" spans="1:20" s="36" customFormat="1" ht="56.25" customHeight="1" x14ac:dyDescent="0.25">
      <c r="A98" s="95">
        <v>84</v>
      </c>
      <c r="B98" s="96" t="s">
        <v>669</v>
      </c>
      <c r="C98" s="97" t="s">
        <v>302</v>
      </c>
      <c r="D98" s="48"/>
      <c r="E98" s="48" t="s">
        <v>103</v>
      </c>
      <c r="F98" s="49">
        <v>33771</v>
      </c>
      <c r="G98" s="48"/>
      <c r="H98" s="48"/>
      <c r="I98" s="98" t="s">
        <v>97</v>
      </c>
      <c r="J98" s="50">
        <v>1987</v>
      </c>
      <c r="K98" s="50">
        <v>200</v>
      </c>
      <c r="L98" s="50"/>
      <c r="M98" s="99"/>
      <c r="N98" s="57">
        <v>1524204</v>
      </c>
      <c r="O98" s="57">
        <v>0</v>
      </c>
      <c r="P98" s="57">
        <f t="shared" si="2"/>
        <v>1524204</v>
      </c>
      <c r="Q98" s="57"/>
      <c r="R98" s="40" t="s">
        <v>469</v>
      </c>
      <c r="S98" s="100"/>
      <c r="T98" s="35"/>
    </row>
    <row r="99" spans="1:20" s="36" customFormat="1" ht="73.5" customHeight="1" x14ac:dyDescent="0.25">
      <c r="A99" s="95">
        <v>85</v>
      </c>
      <c r="B99" s="96" t="s">
        <v>692</v>
      </c>
      <c r="C99" s="97" t="s">
        <v>242</v>
      </c>
      <c r="D99" s="134" t="s">
        <v>771</v>
      </c>
      <c r="E99" s="48" t="s">
        <v>103</v>
      </c>
      <c r="F99" s="49">
        <v>33771</v>
      </c>
      <c r="G99" s="135"/>
      <c r="H99" s="48"/>
      <c r="I99" s="98" t="s">
        <v>98</v>
      </c>
      <c r="J99" s="50">
        <v>1961</v>
      </c>
      <c r="K99" s="50">
        <v>200</v>
      </c>
      <c r="L99" s="134" t="s">
        <v>771</v>
      </c>
      <c r="M99" s="40"/>
      <c r="N99" s="57">
        <v>205021</v>
      </c>
      <c r="O99" s="57">
        <v>0</v>
      </c>
      <c r="P99" s="57">
        <f t="shared" si="2"/>
        <v>205021</v>
      </c>
      <c r="Q99" s="57">
        <v>306193.98</v>
      </c>
      <c r="R99" s="40" t="s">
        <v>469</v>
      </c>
      <c r="S99" s="40"/>
      <c r="T99" s="35"/>
    </row>
    <row r="100" spans="1:20" s="36" customFormat="1" ht="56.25" customHeight="1" x14ac:dyDescent="0.25">
      <c r="A100" s="95">
        <v>86</v>
      </c>
      <c r="B100" s="96" t="s">
        <v>693</v>
      </c>
      <c r="C100" s="97" t="s">
        <v>303</v>
      </c>
      <c r="D100" s="134" t="s">
        <v>772</v>
      </c>
      <c r="E100" s="48" t="s">
        <v>103</v>
      </c>
      <c r="F100" s="49">
        <v>33771</v>
      </c>
      <c r="G100" s="48"/>
      <c r="H100" s="48"/>
      <c r="I100" s="98" t="s">
        <v>99</v>
      </c>
      <c r="J100" s="50">
        <v>1936</v>
      </c>
      <c r="K100" s="50">
        <v>13.7</v>
      </c>
      <c r="L100" s="50"/>
      <c r="M100" s="40" t="s">
        <v>773</v>
      </c>
      <c r="N100" s="57">
        <v>13857</v>
      </c>
      <c r="O100" s="57">
        <v>0</v>
      </c>
      <c r="P100" s="57">
        <f t="shared" si="2"/>
        <v>13857</v>
      </c>
      <c r="Q100" s="57">
        <v>20974.29</v>
      </c>
      <c r="R100" s="40" t="s">
        <v>469</v>
      </c>
      <c r="S100" s="100"/>
      <c r="T100" s="35"/>
    </row>
    <row r="101" spans="1:20" s="36" customFormat="1" ht="71.25" hidden="1" customHeight="1" x14ac:dyDescent="0.25">
      <c r="A101" s="95">
        <v>94</v>
      </c>
      <c r="B101" s="44" t="s">
        <v>1161</v>
      </c>
      <c r="C101" s="45" t="s">
        <v>159</v>
      </c>
      <c r="D101" s="41" t="s">
        <v>1163</v>
      </c>
      <c r="E101" s="48" t="s">
        <v>1282</v>
      </c>
      <c r="F101" s="49" t="s">
        <v>1162</v>
      </c>
      <c r="G101" s="103" t="s">
        <v>1258</v>
      </c>
      <c r="H101" s="48"/>
      <c r="I101" s="28" t="s">
        <v>1164</v>
      </c>
      <c r="J101" s="27">
        <v>1984</v>
      </c>
      <c r="K101" s="27">
        <v>282</v>
      </c>
      <c r="L101" s="27" t="s">
        <v>1163</v>
      </c>
      <c r="M101" s="39"/>
      <c r="N101" s="34">
        <v>1000</v>
      </c>
      <c r="O101" s="34">
        <v>0</v>
      </c>
      <c r="P101" s="34">
        <f>N101-O101</f>
        <v>1000</v>
      </c>
      <c r="Q101" s="34" t="s">
        <v>1115</v>
      </c>
      <c r="R101" s="81" t="s">
        <v>469</v>
      </c>
      <c r="S101" s="81" t="s">
        <v>382</v>
      </c>
      <c r="T101" s="35"/>
    </row>
    <row r="102" spans="1:20" s="36" customFormat="1" ht="56.25" customHeight="1" x14ac:dyDescent="0.25">
      <c r="A102" s="95">
        <v>87</v>
      </c>
      <c r="B102" s="96" t="s">
        <v>694</v>
      </c>
      <c r="C102" s="97" t="s">
        <v>213</v>
      </c>
      <c r="D102" s="134" t="s">
        <v>774</v>
      </c>
      <c r="E102" s="48" t="s">
        <v>212</v>
      </c>
      <c r="F102" s="49">
        <v>33771</v>
      </c>
      <c r="G102" s="48"/>
      <c r="H102" s="48"/>
      <c r="I102" s="98" t="s">
        <v>100</v>
      </c>
      <c r="J102" s="50">
        <v>1991</v>
      </c>
      <c r="K102" s="50">
        <v>280</v>
      </c>
      <c r="L102" s="50"/>
      <c r="M102" s="99" t="s">
        <v>775</v>
      </c>
      <c r="N102" s="57">
        <v>2254445.5</v>
      </c>
      <c r="O102" s="57">
        <v>706376.94</v>
      </c>
      <c r="P102" s="57">
        <f t="shared" si="2"/>
        <v>1548068.56</v>
      </c>
      <c r="Q102" s="57">
        <v>13316.4</v>
      </c>
      <c r="R102" s="40" t="s">
        <v>469</v>
      </c>
      <c r="S102" s="100"/>
      <c r="T102" s="35"/>
    </row>
    <row r="103" spans="1:20" s="36" customFormat="1" ht="90" hidden="1" customHeight="1" x14ac:dyDescent="0.25">
      <c r="A103" s="95">
        <v>88</v>
      </c>
      <c r="B103" s="96" t="s">
        <v>43</v>
      </c>
      <c r="C103" s="97" t="s">
        <v>209</v>
      </c>
      <c r="D103" s="127" t="s">
        <v>2232</v>
      </c>
      <c r="E103" s="48" t="s">
        <v>211</v>
      </c>
      <c r="F103" s="49">
        <v>33771</v>
      </c>
      <c r="G103" s="48" t="s">
        <v>3816</v>
      </c>
      <c r="H103" s="49">
        <v>45019</v>
      </c>
      <c r="I103" s="98" t="s">
        <v>210</v>
      </c>
      <c r="J103" s="50">
        <v>1924</v>
      </c>
      <c r="K103" s="50">
        <v>32</v>
      </c>
      <c r="L103" s="50"/>
      <c r="M103" s="127" t="s">
        <v>776</v>
      </c>
      <c r="N103" s="57">
        <v>310851</v>
      </c>
      <c r="O103" s="57">
        <v>310851</v>
      </c>
      <c r="P103" s="57">
        <f t="shared" si="2"/>
        <v>0</v>
      </c>
      <c r="Q103" s="57">
        <v>160015.14000000001</v>
      </c>
      <c r="R103" s="40" t="s">
        <v>469</v>
      </c>
      <c r="S103" s="100"/>
      <c r="T103" s="35"/>
    </row>
    <row r="104" spans="1:20" s="101" customFormat="1" ht="70.5" hidden="1" customHeight="1" x14ac:dyDescent="0.25">
      <c r="A104" s="95">
        <v>97</v>
      </c>
      <c r="B104" s="96" t="s">
        <v>44</v>
      </c>
      <c r="C104" s="97" t="s">
        <v>201</v>
      </c>
      <c r="D104" s="48" t="s">
        <v>202</v>
      </c>
      <c r="E104" s="48" t="s">
        <v>203</v>
      </c>
      <c r="F104" s="49">
        <v>33771</v>
      </c>
      <c r="G104" s="48" t="s">
        <v>992</v>
      </c>
      <c r="H104" s="48"/>
      <c r="I104" s="98" t="s">
        <v>204</v>
      </c>
      <c r="J104" s="50">
        <v>1930</v>
      </c>
      <c r="K104" s="50">
        <v>282.39999999999998</v>
      </c>
      <c r="L104" s="50"/>
      <c r="M104" s="99" t="s">
        <v>205</v>
      </c>
      <c r="N104" s="57">
        <v>337431.64</v>
      </c>
      <c r="O104" s="57">
        <v>337431.64</v>
      </c>
      <c r="P104" s="57">
        <f t="shared" si="2"/>
        <v>0</v>
      </c>
      <c r="Q104" s="57">
        <v>2123984.52</v>
      </c>
      <c r="R104" s="40" t="s">
        <v>469</v>
      </c>
      <c r="S104" s="100"/>
      <c r="T104" s="100"/>
    </row>
    <row r="105" spans="1:20" s="36" customFormat="1" ht="56.25" customHeight="1" x14ac:dyDescent="0.25">
      <c r="A105" s="95">
        <v>89</v>
      </c>
      <c r="B105" s="55" t="s">
        <v>968</v>
      </c>
      <c r="C105" s="97" t="s">
        <v>454</v>
      </c>
      <c r="D105" s="50" t="s">
        <v>1822</v>
      </c>
      <c r="E105" s="48" t="s">
        <v>1823</v>
      </c>
      <c r="F105" s="49">
        <v>35635</v>
      </c>
      <c r="G105" s="48"/>
      <c r="H105" s="48"/>
      <c r="I105" s="55" t="s">
        <v>398</v>
      </c>
      <c r="J105" s="56" t="s">
        <v>409</v>
      </c>
      <c r="K105" s="50"/>
      <c r="L105" s="50" t="s">
        <v>1824</v>
      </c>
      <c r="M105" s="99"/>
      <c r="N105" s="57">
        <v>25330</v>
      </c>
      <c r="O105" s="57">
        <f t="shared" ref="O105:O115" si="3">N105-P105</f>
        <v>19285</v>
      </c>
      <c r="P105" s="57">
        <v>6045</v>
      </c>
      <c r="Q105" s="57"/>
      <c r="R105" s="40" t="s">
        <v>469</v>
      </c>
      <c r="S105" s="40" t="s">
        <v>1743</v>
      </c>
      <c r="T105" s="35"/>
    </row>
    <row r="106" spans="1:20" s="36" customFormat="1" ht="56.25" customHeight="1" x14ac:dyDescent="0.25">
      <c r="A106" s="95">
        <v>90</v>
      </c>
      <c r="B106" s="55" t="s">
        <v>386</v>
      </c>
      <c r="C106" s="97" t="s">
        <v>452</v>
      </c>
      <c r="D106" s="50" t="s">
        <v>1815</v>
      </c>
      <c r="E106" s="48" t="s">
        <v>1816</v>
      </c>
      <c r="F106" s="49">
        <v>35635</v>
      </c>
      <c r="G106" s="48"/>
      <c r="H106" s="48"/>
      <c r="I106" s="55" t="s">
        <v>399</v>
      </c>
      <c r="J106" s="56" t="s">
        <v>410</v>
      </c>
      <c r="K106" s="50"/>
      <c r="L106" s="50" t="s">
        <v>1817</v>
      </c>
      <c r="M106" s="99"/>
      <c r="N106" s="57">
        <v>44470</v>
      </c>
      <c r="O106" s="57">
        <f t="shared" si="3"/>
        <v>43038.16</v>
      </c>
      <c r="P106" s="57">
        <v>1431.84</v>
      </c>
      <c r="Q106" s="57"/>
      <c r="R106" s="40" t="s">
        <v>469</v>
      </c>
      <c r="S106" s="40" t="s">
        <v>1743</v>
      </c>
      <c r="T106" s="35"/>
    </row>
    <row r="107" spans="1:20" s="36" customFormat="1" ht="56.25" customHeight="1" x14ac:dyDescent="0.25">
      <c r="A107" s="95">
        <v>91</v>
      </c>
      <c r="B107" s="55" t="s">
        <v>387</v>
      </c>
      <c r="C107" s="97" t="s">
        <v>453</v>
      </c>
      <c r="D107" s="50" t="s">
        <v>1812</v>
      </c>
      <c r="E107" s="48" t="s">
        <v>1813</v>
      </c>
      <c r="F107" s="49">
        <v>35635</v>
      </c>
      <c r="G107" s="48"/>
      <c r="H107" s="48"/>
      <c r="I107" s="55" t="s">
        <v>400</v>
      </c>
      <c r="J107" s="56" t="s">
        <v>411</v>
      </c>
      <c r="K107" s="50"/>
      <c r="L107" s="50" t="s">
        <v>1814</v>
      </c>
      <c r="M107" s="99"/>
      <c r="N107" s="57">
        <v>25610</v>
      </c>
      <c r="O107" s="57">
        <f t="shared" si="3"/>
        <v>25610</v>
      </c>
      <c r="P107" s="57">
        <v>0</v>
      </c>
      <c r="Q107" s="57"/>
      <c r="R107" s="40" t="s">
        <v>469</v>
      </c>
      <c r="S107" s="40" t="s">
        <v>1743</v>
      </c>
      <c r="T107" s="35"/>
    </row>
    <row r="108" spans="1:20" s="36" customFormat="1" ht="56.25" customHeight="1" x14ac:dyDescent="0.25">
      <c r="A108" s="95">
        <v>92</v>
      </c>
      <c r="B108" s="55" t="s">
        <v>388</v>
      </c>
      <c r="C108" s="97"/>
      <c r="D108" s="50" t="s">
        <v>1827</v>
      </c>
      <c r="E108" s="48" t="s">
        <v>1828</v>
      </c>
      <c r="F108" s="49">
        <v>35635</v>
      </c>
      <c r="G108" s="48"/>
      <c r="H108" s="48"/>
      <c r="I108" s="55" t="s">
        <v>400</v>
      </c>
      <c r="J108" s="56" t="s">
        <v>412</v>
      </c>
      <c r="K108" s="50"/>
      <c r="L108" s="50" t="s">
        <v>1827</v>
      </c>
      <c r="M108" s="99"/>
      <c r="N108" s="57">
        <v>2000</v>
      </c>
      <c r="O108" s="57">
        <f t="shared" si="3"/>
        <v>2000</v>
      </c>
      <c r="P108" s="57">
        <v>0</v>
      </c>
      <c r="Q108" s="57"/>
      <c r="R108" s="40" t="s">
        <v>469</v>
      </c>
      <c r="S108" s="40" t="s">
        <v>1743</v>
      </c>
      <c r="T108" s="35"/>
    </row>
    <row r="109" spans="1:20" s="36" customFormat="1" ht="70.5" customHeight="1" x14ac:dyDescent="0.25">
      <c r="A109" s="95">
        <v>93</v>
      </c>
      <c r="B109" s="55" t="s">
        <v>1477</v>
      </c>
      <c r="C109" s="97" t="s">
        <v>454</v>
      </c>
      <c r="D109" s="50" t="s">
        <v>1810</v>
      </c>
      <c r="E109" s="48" t="s">
        <v>1807</v>
      </c>
      <c r="F109" s="49">
        <v>35635</v>
      </c>
      <c r="G109" s="48"/>
      <c r="H109" s="48"/>
      <c r="I109" s="128" t="s">
        <v>401</v>
      </c>
      <c r="J109" s="56" t="s">
        <v>413</v>
      </c>
      <c r="K109" s="50"/>
      <c r="L109" s="50" t="s">
        <v>1811</v>
      </c>
      <c r="M109" s="99"/>
      <c r="N109" s="169">
        <v>25330</v>
      </c>
      <c r="O109" s="169">
        <f t="shared" si="3"/>
        <v>25330</v>
      </c>
      <c r="P109" s="169">
        <v>0</v>
      </c>
      <c r="Q109" s="57"/>
      <c r="R109" s="40" t="s">
        <v>469</v>
      </c>
      <c r="S109" s="40" t="s">
        <v>1743</v>
      </c>
      <c r="T109" s="35"/>
    </row>
    <row r="110" spans="1:20" s="36" customFormat="1" ht="56.25" customHeight="1" x14ac:dyDescent="0.25">
      <c r="A110" s="95">
        <v>94</v>
      </c>
      <c r="B110" s="55" t="s">
        <v>389</v>
      </c>
      <c r="C110" s="97"/>
      <c r="D110" s="50" t="s">
        <v>1825</v>
      </c>
      <c r="E110" s="48" t="s">
        <v>1826</v>
      </c>
      <c r="F110" s="49">
        <v>35635</v>
      </c>
      <c r="G110" s="48"/>
      <c r="H110" s="48"/>
      <c r="I110" s="55" t="s">
        <v>401</v>
      </c>
      <c r="J110" s="56" t="s">
        <v>409</v>
      </c>
      <c r="K110" s="50"/>
      <c r="L110" s="50" t="s">
        <v>1825</v>
      </c>
      <c r="M110" s="99"/>
      <c r="N110" s="57">
        <v>400</v>
      </c>
      <c r="O110" s="57">
        <f t="shared" si="3"/>
        <v>400</v>
      </c>
      <c r="P110" s="57">
        <v>0</v>
      </c>
      <c r="Q110" s="57"/>
      <c r="R110" s="40" t="s">
        <v>469</v>
      </c>
      <c r="S110" s="40" t="s">
        <v>1743</v>
      </c>
      <c r="T110" s="35"/>
    </row>
    <row r="111" spans="1:20" s="36" customFormat="1" ht="56.25" customHeight="1" x14ac:dyDescent="0.25">
      <c r="A111" s="95">
        <v>95</v>
      </c>
      <c r="B111" s="55" t="s">
        <v>390</v>
      </c>
      <c r="C111" s="97"/>
      <c r="D111" s="50" t="s">
        <v>1808</v>
      </c>
      <c r="E111" s="48" t="s">
        <v>1809</v>
      </c>
      <c r="F111" s="49">
        <v>35635</v>
      </c>
      <c r="G111" s="48"/>
      <c r="H111" s="48"/>
      <c r="I111" s="55" t="s">
        <v>401</v>
      </c>
      <c r="J111" s="56" t="s">
        <v>409</v>
      </c>
      <c r="K111" s="50"/>
      <c r="L111" s="50" t="s">
        <v>1808</v>
      </c>
      <c r="M111" s="99"/>
      <c r="N111" s="57">
        <v>1000</v>
      </c>
      <c r="O111" s="57">
        <f t="shared" si="3"/>
        <v>1000</v>
      </c>
      <c r="P111" s="57">
        <v>0</v>
      </c>
      <c r="Q111" s="57"/>
      <c r="R111" s="40" t="s">
        <v>469</v>
      </c>
      <c r="S111" s="40" t="s">
        <v>1743</v>
      </c>
      <c r="T111" s="35"/>
    </row>
    <row r="112" spans="1:20" s="36" customFormat="1" ht="68.25" customHeight="1" x14ac:dyDescent="0.25">
      <c r="A112" s="95">
        <v>96</v>
      </c>
      <c r="B112" s="55" t="s">
        <v>391</v>
      </c>
      <c r="C112" s="97" t="s">
        <v>455</v>
      </c>
      <c r="D112" s="50" t="s">
        <v>1842</v>
      </c>
      <c r="E112" s="48" t="s">
        <v>1843</v>
      </c>
      <c r="F112" s="49">
        <v>33771</v>
      </c>
      <c r="G112" s="48"/>
      <c r="H112" s="48"/>
      <c r="I112" s="55" t="s">
        <v>402</v>
      </c>
      <c r="J112" s="59">
        <v>1979</v>
      </c>
      <c r="K112" s="50"/>
      <c r="L112" s="50" t="s">
        <v>1844</v>
      </c>
      <c r="M112" s="99"/>
      <c r="N112" s="57">
        <v>30000</v>
      </c>
      <c r="O112" s="57">
        <f t="shared" si="3"/>
        <v>30000</v>
      </c>
      <c r="P112" s="57">
        <v>0</v>
      </c>
      <c r="Q112" s="57"/>
      <c r="R112" s="40" t="s">
        <v>469</v>
      </c>
      <c r="S112" s="40" t="s">
        <v>1743</v>
      </c>
      <c r="T112" s="35"/>
    </row>
    <row r="113" spans="1:20" s="36" customFormat="1" ht="65.25" customHeight="1" x14ac:dyDescent="0.25">
      <c r="A113" s="95">
        <v>97</v>
      </c>
      <c r="B113" s="55" t="s">
        <v>392</v>
      </c>
      <c r="C113" s="97" t="s">
        <v>456</v>
      </c>
      <c r="D113" s="50" t="s">
        <v>1837</v>
      </c>
      <c r="E113" s="48" t="s">
        <v>1838</v>
      </c>
      <c r="F113" s="49">
        <v>36118</v>
      </c>
      <c r="G113" s="48"/>
      <c r="H113" s="48"/>
      <c r="I113" s="55" t="s">
        <v>403</v>
      </c>
      <c r="J113" s="59">
        <v>1966</v>
      </c>
      <c r="K113" s="50"/>
      <c r="L113" s="50" t="s">
        <v>1839</v>
      </c>
      <c r="M113" s="99"/>
      <c r="N113" s="57">
        <v>30000</v>
      </c>
      <c r="O113" s="57">
        <f t="shared" si="3"/>
        <v>29486.59</v>
      </c>
      <c r="P113" s="57">
        <v>513.41</v>
      </c>
      <c r="Q113" s="57"/>
      <c r="R113" s="40" t="s">
        <v>469</v>
      </c>
      <c r="S113" s="40" t="s">
        <v>1743</v>
      </c>
      <c r="T113" s="35"/>
    </row>
    <row r="114" spans="1:20" s="36" customFormat="1" ht="63.75" customHeight="1" x14ac:dyDescent="0.25">
      <c r="A114" s="95">
        <v>98</v>
      </c>
      <c r="B114" s="55" t="s">
        <v>393</v>
      </c>
      <c r="C114" s="97" t="s">
        <v>457</v>
      </c>
      <c r="D114" s="50" t="s">
        <v>1834</v>
      </c>
      <c r="E114" s="48" t="s">
        <v>1835</v>
      </c>
      <c r="F114" s="49">
        <v>33771</v>
      </c>
      <c r="G114" s="48"/>
      <c r="H114" s="48"/>
      <c r="I114" s="55" t="s">
        <v>404</v>
      </c>
      <c r="J114" s="59">
        <v>1980</v>
      </c>
      <c r="K114" s="50"/>
      <c r="L114" s="50" t="s">
        <v>1836</v>
      </c>
      <c r="M114" s="99"/>
      <c r="N114" s="57">
        <v>30000</v>
      </c>
      <c r="O114" s="57">
        <f t="shared" si="3"/>
        <v>30000</v>
      </c>
      <c r="P114" s="57">
        <v>0</v>
      </c>
      <c r="Q114" s="57"/>
      <c r="R114" s="40" t="s">
        <v>469</v>
      </c>
      <c r="S114" s="40" t="s">
        <v>1743</v>
      </c>
      <c r="T114" s="35"/>
    </row>
    <row r="115" spans="1:20" s="36" customFormat="1" ht="46.5" customHeight="1" x14ac:dyDescent="0.25">
      <c r="A115" s="95">
        <v>99</v>
      </c>
      <c r="B115" s="55" t="s">
        <v>396</v>
      </c>
      <c r="C115" s="97" t="s">
        <v>458</v>
      </c>
      <c r="D115" s="50" t="s">
        <v>1114</v>
      </c>
      <c r="E115" s="48" t="s">
        <v>1552</v>
      </c>
      <c r="F115" s="49">
        <v>42685</v>
      </c>
      <c r="G115" s="48"/>
      <c r="H115" s="48"/>
      <c r="I115" s="55" t="s">
        <v>1113</v>
      </c>
      <c r="J115" s="59">
        <v>1969</v>
      </c>
      <c r="K115" s="50"/>
      <c r="L115" s="50" t="s">
        <v>1114</v>
      </c>
      <c r="M115" s="99" t="s">
        <v>1111</v>
      </c>
      <c r="N115" s="57">
        <v>10000</v>
      </c>
      <c r="O115" s="57">
        <f t="shared" si="3"/>
        <v>10000</v>
      </c>
      <c r="P115" s="57">
        <v>0</v>
      </c>
      <c r="Q115" s="57" t="s">
        <v>1115</v>
      </c>
      <c r="R115" s="40" t="s">
        <v>469</v>
      </c>
      <c r="S115" s="40" t="s">
        <v>1743</v>
      </c>
      <c r="T115" s="35"/>
    </row>
    <row r="116" spans="1:20" s="36" customFormat="1" ht="56.25" customHeight="1" x14ac:dyDescent="0.25">
      <c r="A116" s="95">
        <v>100</v>
      </c>
      <c r="B116" s="55" t="s">
        <v>394</v>
      </c>
      <c r="C116" s="97" t="s">
        <v>459</v>
      </c>
      <c r="D116" s="50" t="s">
        <v>1831</v>
      </c>
      <c r="E116" s="48" t="s">
        <v>1832</v>
      </c>
      <c r="F116" s="49">
        <v>37715</v>
      </c>
      <c r="G116" s="48"/>
      <c r="H116" s="48"/>
      <c r="I116" s="55" t="s">
        <v>405</v>
      </c>
      <c r="J116" s="59">
        <v>1962</v>
      </c>
      <c r="K116" s="50"/>
      <c r="L116" s="50" t="s">
        <v>1833</v>
      </c>
      <c r="M116" s="99"/>
      <c r="N116" s="57">
        <v>5000</v>
      </c>
      <c r="O116" s="57">
        <f t="shared" ref="O116:O136" si="4">N116-P116</f>
        <v>5000</v>
      </c>
      <c r="P116" s="57">
        <v>0</v>
      </c>
      <c r="Q116" s="57"/>
      <c r="R116" s="40" t="s">
        <v>469</v>
      </c>
      <c r="S116" s="40" t="s">
        <v>1743</v>
      </c>
      <c r="T116" s="35"/>
    </row>
    <row r="117" spans="1:20" s="36" customFormat="1" ht="56.25" customHeight="1" x14ac:dyDescent="0.25">
      <c r="A117" s="95">
        <v>101</v>
      </c>
      <c r="B117" s="458" t="s">
        <v>395</v>
      </c>
      <c r="C117" s="97" t="s">
        <v>465</v>
      </c>
      <c r="D117" s="50" t="s">
        <v>1856</v>
      </c>
      <c r="E117" s="48" t="s">
        <v>1857</v>
      </c>
      <c r="F117" s="49">
        <v>35537</v>
      </c>
      <c r="G117" s="48"/>
      <c r="H117" s="48"/>
      <c r="I117" s="55" t="s">
        <v>406</v>
      </c>
      <c r="J117" s="60">
        <v>1968</v>
      </c>
      <c r="K117" s="50"/>
      <c r="L117" s="50" t="s">
        <v>1858</v>
      </c>
      <c r="M117" s="99"/>
      <c r="N117" s="57">
        <v>55931</v>
      </c>
      <c r="O117" s="57">
        <f t="shared" si="4"/>
        <v>55931</v>
      </c>
      <c r="P117" s="57">
        <v>0</v>
      </c>
      <c r="Q117" s="57"/>
      <c r="R117" s="40" t="s">
        <v>469</v>
      </c>
      <c r="S117" s="40" t="s">
        <v>1743</v>
      </c>
      <c r="T117" s="35"/>
    </row>
    <row r="118" spans="1:20" s="36" customFormat="1" ht="114" customHeight="1" x14ac:dyDescent="0.25">
      <c r="A118" s="95">
        <v>102</v>
      </c>
      <c r="B118" s="459" t="s">
        <v>396</v>
      </c>
      <c r="C118" s="97" t="s">
        <v>460</v>
      </c>
      <c r="D118" s="50" t="s">
        <v>1853</v>
      </c>
      <c r="E118" s="48" t="s">
        <v>1854</v>
      </c>
      <c r="F118" s="49">
        <v>34948</v>
      </c>
      <c r="G118" s="48"/>
      <c r="H118" s="48"/>
      <c r="I118" s="55" t="s">
        <v>407</v>
      </c>
      <c r="J118" s="60">
        <v>1978</v>
      </c>
      <c r="K118" s="50"/>
      <c r="L118" s="50" t="s">
        <v>1855</v>
      </c>
      <c r="M118" s="99"/>
      <c r="N118" s="57">
        <v>30000</v>
      </c>
      <c r="O118" s="57">
        <f t="shared" si="4"/>
        <v>30000</v>
      </c>
      <c r="P118" s="57">
        <v>0</v>
      </c>
      <c r="Q118" s="57"/>
      <c r="R118" s="40" t="s">
        <v>469</v>
      </c>
      <c r="S118" s="40" t="s">
        <v>1743</v>
      </c>
      <c r="T118" s="35"/>
    </row>
    <row r="119" spans="1:20" s="36" customFormat="1" ht="84" customHeight="1" x14ac:dyDescent="0.25">
      <c r="A119" s="95">
        <v>103</v>
      </c>
      <c r="B119" s="458" t="s">
        <v>397</v>
      </c>
      <c r="C119" s="97" t="s">
        <v>461</v>
      </c>
      <c r="D119" s="50" t="s">
        <v>1859</v>
      </c>
      <c r="E119" s="48" t="s">
        <v>1860</v>
      </c>
      <c r="F119" s="49">
        <v>35991</v>
      </c>
      <c r="G119" s="48"/>
      <c r="H119" s="48"/>
      <c r="I119" s="55" t="s">
        <v>408</v>
      </c>
      <c r="J119" s="60">
        <v>1972</v>
      </c>
      <c r="K119" s="50"/>
      <c r="L119" s="50" t="s">
        <v>1861</v>
      </c>
      <c r="M119" s="99"/>
      <c r="N119" s="57">
        <v>313913</v>
      </c>
      <c r="O119" s="57">
        <f t="shared" si="4"/>
        <v>313913</v>
      </c>
      <c r="P119" s="57">
        <v>0</v>
      </c>
      <c r="Q119" s="57"/>
      <c r="R119" s="40" t="s">
        <v>469</v>
      </c>
      <c r="S119" s="40" t="s">
        <v>1743</v>
      </c>
      <c r="T119" s="35"/>
    </row>
    <row r="120" spans="1:20" s="36" customFormat="1" ht="78" customHeight="1" x14ac:dyDescent="0.25">
      <c r="A120" s="95">
        <v>104</v>
      </c>
      <c r="B120" s="69" t="s">
        <v>1478</v>
      </c>
      <c r="C120" s="97" t="s">
        <v>462</v>
      </c>
      <c r="D120" s="50" t="s">
        <v>1850</v>
      </c>
      <c r="E120" s="48" t="s">
        <v>1851</v>
      </c>
      <c r="F120" s="49">
        <v>35635</v>
      </c>
      <c r="G120" s="48"/>
      <c r="H120" s="48"/>
      <c r="I120" s="128" t="s">
        <v>427</v>
      </c>
      <c r="J120" s="59">
        <v>1976</v>
      </c>
      <c r="K120" s="50"/>
      <c r="L120" s="40" t="s">
        <v>1852</v>
      </c>
      <c r="M120" s="99"/>
      <c r="N120" s="293">
        <v>22515</v>
      </c>
      <c r="O120" s="169">
        <f t="shared" si="4"/>
        <v>22515</v>
      </c>
      <c r="P120" s="227">
        <v>0</v>
      </c>
      <c r="Q120" s="57"/>
      <c r="R120" s="40" t="s">
        <v>469</v>
      </c>
      <c r="S120" s="40" t="s">
        <v>1743</v>
      </c>
      <c r="T120" s="35"/>
    </row>
    <row r="121" spans="1:20" s="36" customFormat="1" ht="56.25" customHeight="1" x14ac:dyDescent="0.25">
      <c r="A121" s="95">
        <v>105</v>
      </c>
      <c r="B121" s="55" t="s">
        <v>415</v>
      </c>
      <c r="C121" s="97"/>
      <c r="D121" s="50" t="s">
        <v>1845</v>
      </c>
      <c r="E121" s="48" t="s">
        <v>1846</v>
      </c>
      <c r="F121" s="49">
        <v>35635</v>
      </c>
      <c r="G121" s="48"/>
      <c r="H121" s="48"/>
      <c r="I121" s="55" t="s">
        <v>428</v>
      </c>
      <c r="J121" s="59">
        <v>1987</v>
      </c>
      <c r="K121" s="50"/>
      <c r="L121" s="50" t="s">
        <v>1845</v>
      </c>
      <c r="M121" s="99"/>
      <c r="N121" s="61">
        <v>1000</v>
      </c>
      <c r="O121" s="57">
        <f t="shared" si="4"/>
        <v>1000</v>
      </c>
      <c r="P121" s="57">
        <v>0</v>
      </c>
      <c r="Q121" s="57"/>
      <c r="R121" s="40" t="s">
        <v>469</v>
      </c>
      <c r="S121" s="40" t="s">
        <v>1743</v>
      </c>
      <c r="T121" s="35"/>
    </row>
    <row r="122" spans="1:20" s="36" customFormat="1" ht="56.25" customHeight="1" x14ac:dyDescent="0.25">
      <c r="A122" s="95">
        <v>106</v>
      </c>
      <c r="B122" s="55" t="s">
        <v>415</v>
      </c>
      <c r="C122" s="97"/>
      <c r="D122" s="50"/>
      <c r="E122" s="48" t="s">
        <v>663</v>
      </c>
      <c r="F122" s="49">
        <v>35635</v>
      </c>
      <c r="G122" s="48"/>
      <c r="H122" s="48"/>
      <c r="I122" s="55" t="s">
        <v>429</v>
      </c>
      <c r="J122" s="59">
        <v>1987</v>
      </c>
      <c r="K122" s="50"/>
      <c r="L122" s="50"/>
      <c r="M122" s="99"/>
      <c r="N122" s="61">
        <v>1000</v>
      </c>
      <c r="O122" s="57">
        <f t="shared" si="4"/>
        <v>1000</v>
      </c>
      <c r="P122" s="57">
        <v>0</v>
      </c>
      <c r="Q122" s="57"/>
      <c r="R122" s="40" t="s">
        <v>469</v>
      </c>
      <c r="S122" s="40" t="s">
        <v>1743</v>
      </c>
      <c r="T122" s="35"/>
    </row>
    <row r="123" spans="1:20" s="36" customFormat="1" ht="67.5" customHeight="1" x14ac:dyDescent="0.25">
      <c r="A123" s="95">
        <v>107</v>
      </c>
      <c r="B123" s="55" t="s">
        <v>416</v>
      </c>
      <c r="C123" s="97" t="s">
        <v>463</v>
      </c>
      <c r="D123" s="50" t="s">
        <v>1847</v>
      </c>
      <c r="E123" s="48" t="s">
        <v>1848</v>
      </c>
      <c r="F123" s="49">
        <v>35635</v>
      </c>
      <c r="G123" s="48"/>
      <c r="H123" s="48"/>
      <c r="I123" s="55" t="s">
        <v>430</v>
      </c>
      <c r="J123" s="59">
        <v>1991</v>
      </c>
      <c r="K123" s="50"/>
      <c r="L123" s="50" t="s">
        <v>1849</v>
      </c>
      <c r="M123" s="99"/>
      <c r="N123" s="61">
        <v>31520</v>
      </c>
      <c r="O123" s="57">
        <f t="shared" si="4"/>
        <v>31520</v>
      </c>
      <c r="P123" s="57">
        <v>0</v>
      </c>
      <c r="Q123" s="57"/>
      <c r="R123" s="40" t="s">
        <v>469</v>
      </c>
      <c r="S123" s="40" t="s">
        <v>1743</v>
      </c>
      <c r="T123" s="35"/>
    </row>
    <row r="124" spans="1:20" s="36" customFormat="1" ht="99.75" customHeight="1" x14ac:dyDescent="0.25">
      <c r="A124" s="95">
        <v>108</v>
      </c>
      <c r="B124" s="55" t="s">
        <v>1479</v>
      </c>
      <c r="C124" s="97" t="s">
        <v>464</v>
      </c>
      <c r="D124" s="40" t="s">
        <v>1797</v>
      </c>
      <c r="E124" s="48" t="s">
        <v>1796</v>
      </c>
      <c r="F124" s="49">
        <v>35635</v>
      </c>
      <c r="G124" s="48"/>
      <c r="H124" s="48"/>
      <c r="I124" s="128" t="s">
        <v>431</v>
      </c>
      <c r="J124" s="59">
        <v>1977</v>
      </c>
      <c r="K124" s="50"/>
      <c r="L124" s="40" t="s">
        <v>1798</v>
      </c>
      <c r="M124" s="99"/>
      <c r="N124" s="293">
        <v>23920</v>
      </c>
      <c r="O124" s="227">
        <f t="shared" si="4"/>
        <v>23920</v>
      </c>
      <c r="P124" s="169">
        <v>0</v>
      </c>
      <c r="Q124" s="57"/>
      <c r="R124" s="40" t="s">
        <v>469</v>
      </c>
      <c r="S124" s="40" t="s">
        <v>1743</v>
      </c>
      <c r="T124" s="35"/>
    </row>
    <row r="125" spans="1:20" s="36" customFormat="1" ht="85.5" customHeight="1" x14ac:dyDescent="0.25">
      <c r="A125" s="95">
        <v>109</v>
      </c>
      <c r="B125" s="55" t="s">
        <v>417</v>
      </c>
      <c r="C125" s="97"/>
      <c r="D125" s="50" t="s">
        <v>1799</v>
      </c>
      <c r="E125" s="48" t="s">
        <v>1800</v>
      </c>
      <c r="F125" s="49">
        <v>35635</v>
      </c>
      <c r="G125" s="48"/>
      <c r="H125" s="48"/>
      <c r="I125" s="128" t="s">
        <v>431</v>
      </c>
      <c r="J125" s="62" t="s">
        <v>437</v>
      </c>
      <c r="K125" s="50"/>
      <c r="L125" s="50" t="s">
        <v>1799</v>
      </c>
      <c r="M125" s="99"/>
      <c r="N125" s="61">
        <v>4000</v>
      </c>
      <c r="O125" s="57">
        <f t="shared" si="4"/>
        <v>4000</v>
      </c>
      <c r="P125" s="57">
        <v>0</v>
      </c>
      <c r="Q125" s="57"/>
      <c r="R125" s="40" t="s">
        <v>469</v>
      </c>
      <c r="S125" s="40" t="s">
        <v>1743</v>
      </c>
      <c r="T125" s="35"/>
    </row>
    <row r="126" spans="1:20" s="36" customFormat="1" ht="95.25" customHeight="1" x14ac:dyDescent="0.25">
      <c r="A126" s="95">
        <v>110</v>
      </c>
      <c r="B126" s="55" t="s">
        <v>418</v>
      </c>
      <c r="C126" s="97"/>
      <c r="D126" s="50" t="s">
        <v>1801</v>
      </c>
      <c r="E126" s="48" t="s">
        <v>1802</v>
      </c>
      <c r="F126" s="49">
        <v>35635</v>
      </c>
      <c r="G126" s="48"/>
      <c r="H126" s="48"/>
      <c r="I126" s="55" t="s">
        <v>432</v>
      </c>
      <c r="J126" s="59">
        <v>1978</v>
      </c>
      <c r="K126" s="50"/>
      <c r="L126" s="50" t="s">
        <v>1803</v>
      </c>
      <c r="M126" s="99"/>
      <c r="N126" s="61">
        <v>7700</v>
      </c>
      <c r="O126" s="57">
        <f t="shared" si="4"/>
        <v>7700</v>
      </c>
      <c r="P126" s="57">
        <v>0</v>
      </c>
      <c r="Q126" s="57"/>
      <c r="R126" s="40" t="s">
        <v>469</v>
      </c>
      <c r="S126" s="40" t="s">
        <v>1743</v>
      </c>
      <c r="T126" s="35"/>
    </row>
    <row r="127" spans="1:20" s="36" customFormat="1" ht="56.25" customHeight="1" x14ac:dyDescent="0.25">
      <c r="A127" s="95">
        <v>111</v>
      </c>
      <c r="B127" s="55" t="s">
        <v>419</v>
      </c>
      <c r="C127" s="97"/>
      <c r="D127" s="50">
        <v>1161</v>
      </c>
      <c r="E127" s="48" t="s">
        <v>663</v>
      </c>
      <c r="F127" s="49">
        <v>35635</v>
      </c>
      <c r="G127" s="48"/>
      <c r="H127" s="48"/>
      <c r="I127" s="55" t="s">
        <v>433</v>
      </c>
      <c r="J127" s="59">
        <v>1975</v>
      </c>
      <c r="K127" s="50"/>
      <c r="L127" s="50"/>
      <c r="M127" s="99"/>
      <c r="N127" s="61">
        <v>6860</v>
      </c>
      <c r="O127" s="57">
        <f t="shared" si="4"/>
        <v>6860</v>
      </c>
      <c r="P127" s="57">
        <v>0</v>
      </c>
      <c r="Q127" s="57"/>
      <c r="R127" s="40" t="s">
        <v>469</v>
      </c>
      <c r="S127" s="40" t="s">
        <v>1743</v>
      </c>
      <c r="T127" s="35"/>
    </row>
    <row r="128" spans="1:20" s="36" customFormat="1" ht="56.25" customHeight="1" x14ac:dyDescent="0.25">
      <c r="A128" s="95">
        <v>112</v>
      </c>
      <c r="B128" s="55" t="s">
        <v>420</v>
      </c>
      <c r="C128" s="97"/>
      <c r="D128" s="50" t="s">
        <v>1820</v>
      </c>
      <c r="E128" s="48" t="s">
        <v>1821</v>
      </c>
      <c r="F128" s="49">
        <v>35635</v>
      </c>
      <c r="G128" s="48"/>
      <c r="H128" s="48"/>
      <c r="I128" s="55" t="s">
        <v>398</v>
      </c>
      <c r="J128" s="56" t="s">
        <v>409</v>
      </c>
      <c r="K128" s="50"/>
      <c r="L128" s="50" t="s">
        <v>1820</v>
      </c>
      <c r="M128" s="99"/>
      <c r="N128" s="57">
        <v>2000</v>
      </c>
      <c r="O128" s="57">
        <f t="shared" si="4"/>
        <v>2000</v>
      </c>
      <c r="P128" s="57">
        <v>0</v>
      </c>
      <c r="Q128" s="57"/>
      <c r="R128" s="40" t="s">
        <v>469</v>
      </c>
      <c r="S128" s="40" t="s">
        <v>1743</v>
      </c>
      <c r="T128" s="35"/>
    </row>
    <row r="129" spans="1:20" s="36" customFormat="1" ht="56.25" customHeight="1" x14ac:dyDescent="0.25">
      <c r="A129" s="95">
        <v>113</v>
      </c>
      <c r="B129" s="55" t="s">
        <v>1699</v>
      </c>
      <c r="C129" s="97"/>
      <c r="D129" s="50" t="s">
        <v>1818</v>
      </c>
      <c r="E129" s="48" t="s">
        <v>1819</v>
      </c>
      <c r="F129" s="49">
        <v>35635</v>
      </c>
      <c r="G129" s="48"/>
      <c r="H129" s="48"/>
      <c r="I129" s="55" t="s">
        <v>399</v>
      </c>
      <c r="J129" s="56" t="s">
        <v>410</v>
      </c>
      <c r="K129" s="50"/>
      <c r="L129" s="50" t="s">
        <v>1818</v>
      </c>
      <c r="M129" s="99"/>
      <c r="N129" s="57">
        <v>1000</v>
      </c>
      <c r="O129" s="57">
        <f t="shared" si="4"/>
        <v>1000</v>
      </c>
      <c r="P129" s="57">
        <v>0</v>
      </c>
      <c r="Q129" s="57"/>
      <c r="R129" s="40" t="s">
        <v>469</v>
      </c>
      <c r="S129" s="40" t="s">
        <v>1743</v>
      </c>
      <c r="T129" s="35"/>
    </row>
    <row r="130" spans="1:20" s="36" customFormat="1" ht="56.25" customHeight="1" x14ac:dyDescent="0.25">
      <c r="A130" s="95">
        <v>114</v>
      </c>
      <c r="B130" s="55" t="s">
        <v>421</v>
      </c>
      <c r="C130" s="97"/>
      <c r="D130" s="50" t="s">
        <v>1804</v>
      </c>
      <c r="E130" s="48" t="s">
        <v>1805</v>
      </c>
      <c r="F130" s="49">
        <v>35635</v>
      </c>
      <c r="G130" s="48"/>
      <c r="H130" s="48"/>
      <c r="I130" s="55" t="s">
        <v>401</v>
      </c>
      <c r="J130" s="56" t="s">
        <v>438</v>
      </c>
      <c r="K130" s="50"/>
      <c r="L130" s="50" t="s">
        <v>1804</v>
      </c>
      <c r="M130" s="99"/>
      <c r="N130" s="57">
        <v>2000</v>
      </c>
      <c r="O130" s="57">
        <f t="shared" si="4"/>
        <v>2000</v>
      </c>
      <c r="P130" s="57">
        <v>0</v>
      </c>
      <c r="Q130" s="57"/>
      <c r="R130" s="40" t="s">
        <v>469</v>
      </c>
      <c r="S130" s="40" t="s">
        <v>1743</v>
      </c>
      <c r="T130" s="35"/>
    </row>
    <row r="131" spans="1:20" s="36" customFormat="1" ht="56.25" customHeight="1" x14ac:dyDescent="0.25">
      <c r="A131" s="95">
        <v>115</v>
      </c>
      <c r="B131" s="55" t="s">
        <v>422</v>
      </c>
      <c r="C131" s="97"/>
      <c r="D131" s="50" t="s">
        <v>1806</v>
      </c>
      <c r="E131" s="48" t="s">
        <v>1807</v>
      </c>
      <c r="F131" s="49">
        <v>35635</v>
      </c>
      <c r="G131" s="48"/>
      <c r="H131" s="48"/>
      <c r="I131" s="55" t="s">
        <v>401</v>
      </c>
      <c r="J131" s="56" t="s">
        <v>438</v>
      </c>
      <c r="K131" s="50"/>
      <c r="L131" s="50" t="s">
        <v>1806</v>
      </c>
      <c r="M131" s="99"/>
      <c r="N131" s="57">
        <v>2000</v>
      </c>
      <c r="O131" s="57">
        <f t="shared" si="4"/>
        <v>2000</v>
      </c>
      <c r="P131" s="57">
        <v>0</v>
      </c>
      <c r="Q131" s="57"/>
      <c r="R131" s="40" t="s">
        <v>469</v>
      </c>
      <c r="S131" s="40" t="s">
        <v>1743</v>
      </c>
      <c r="T131" s="35"/>
    </row>
    <row r="132" spans="1:20" s="36" customFormat="1" ht="84" customHeight="1" x14ac:dyDescent="0.25">
      <c r="A132" s="95">
        <v>116</v>
      </c>
      <c r="B132" s="55" t="s">
        <v>423</v>
      </c>
      <c r="C132" s="97"/>
      <c r="D132" s="50" t="s">
        <v>1840</v>
      </c>
      <c r="E132" s="48" t="s">
        <v>1841</v>
      </c>
      <c r="F132" s="49">
        <v>33771</v>
      </c>
      <c r="G132" s="48"/>
      <c r="H132" s="48"/>
      <c r="I132" s="55" t="s">
        <v>402</v>
      </c>
      <c r="J132" s="59">
        <v>1969</v>
      </c>
      <c r="K132" s="50"/>
      <c r="L132" s="50" t="s">
        <v>1840</v>
      </c>
      <c r="M132" s="99"/>
      <c r="N132" s="57">
        <v>30000</v>
      </c>
      <c r="O132" s="57">
        <f t="shared" si="4"/>
        <v>30000</v>
      </c>
      <c r="P132" s="57">
        <v>0</v>
      </c>
      <c r="Q132" s="57"/>
      <c r="R132" s="40" t="s">
        <v>469</v>
      </c>
      <c r="S132" s="40" t="s">
        <v>1743</v>
      </c>
      <c r="T132" s="35"/>
    </row>
    <row r="133" spans="1:20" s="36" customFormat="1" ht="80.25" customHeight="1" x14ac:dyDescent="0.25">
      <c r="A133" s="95">
        <v>117</v>
      </c>
      <c r="B133" s="55" t="s">
        <v>424</v>
      </c>
      <c r="C133" s="97"/>
      <c r="D133" s="50" t="s">
        <v>1028</v>
      </c>
      <c r="E133" s="48" t="s">
        <v>662</v>
      </c>
      <c r="F133" s="49">
        <v>35537</v>
      </c>
      <c r="G133" s="48"/>
      <c r="H133" s="48"/>
      <c r="I133" s="55" t="s">
        <v>406</v>
      </c>
      <c r="J133" s="59">
        <v>1973</v>
      </c>
      <c r="K133" s="50"/>
      <c r="L133" s="50"/>
      <c r="M133" s="99"/>
      <c r="N133" s="57">
        <v>1000</v>
      </c>
      <c r="O133" s="57">
        <f t="shared" si="4"/>
        <v>1000</v>
      </c>
      <c r="P133" s="57">
        <v>0</v>
      </c>
      <c r="Q133" s="57"/>
      <c r="R133" s="40" t="s">
        <v>469</v>
      </c>
      <c r="S133" s="40" t="s">
        <v>1743</v>
      </c>
      <c r="T133" s="35"/>
    </row>
    <row r="134" spans="1:20" s="36" customFormat="1" ht="56.25" customHeight="1" x14ac:dyDescent="0.25">
      <c r="A134" s="95">
        <v>118</v>
      </c>
      <c r="B134" s="459" t="s">
        <v>396</v>
      </c>
      <c r="C134" s="97"/>
      <c r="D134" s="50" t="s">
        <v>1028</v>
      </c>
      <c r="E134" s="48" t="s">
        <v>414</v>
      </c>
      <c r="F134" s="49">
        <v>41729</v>
      </c>
      <c r="G134" s="48"/>
      <c r="H134" s="48"/>
      <c r="I134" s="55" t="s">
        <v>434</v>
      </c>
      <c r="J134" s="60">
        <v>1981</v>
      </c>
      <c r="K134" s="50"/>
      <c r="L134" s="50"/>
      <c r="M134" s="99"/>
      <c r="N134" s="57">
        <v>7530</v>
      </c>
      <c r="O134" s="57">
        <f t="shared" si="4"/>
        <v>7530</v>
      </c>
      <c r="P134" s="57">
        <v>0</v>
      </c>
      <c r="Q134" s="57"/>
      <c r="R134" s="40" t="s">
        <v>469</v>
      </c>
      <c r="S134" s="40" t="s">
        <v>1743</v>
      </c>
      <c r="T134" s="35"/>
    </row>
    <row r="135" spans="1:20" s="36" customFormat="1" ht="56.25" customHeight="1" x14ac:dyDescent="0.25">
      <c r="A135" s="95">
        <v>119</v>
      </c>
      <c r="B135" s="55" t="s">
        <v>425</v>
      </c>
      <c r="C135" s="97"/>
      <c r="D135" s="50" t="s">
        <v>1028</v>
      </c>
      <c r="E135" s="48" t="s">
        <v>414</v>
      </c>
      <c r="F135" s="49">
        <v>41729</v>
      </c>
      <c r="G135" s="48"/>
      <c r="H135" s="48"/>
      <c r="I135" s="55" t="s">
        <v>435</v>
      </c>
      <c r="J135" s="63">
        <v>1987</v>
      </c>
      <c r="K135" s="50"/>
      <c r="L135" s="50"/>
      <c r="M135" s="99"/>
      <c r="N135" s="57">
        <v>7530</v>
      </c>
      <c r="O135" s="57">
        <f t="shared" si="4"/>
        <v>7530</v>
      </c>
      <c r="P135" s="57">
        <v>0</v>
      </c>
      <c r="Q135" s="57"/>
      <c r="R135" s="40" t="s">
        <v>469</v>
      </c>
      <c r="S135" s="40" t="s">
        <v>1743</v>
      </c>
      <c r="T135" s="35"/>
    </row>
    <row r="136" spans="1:20" s="36" customFormat="1" ht="56.25" customHeight="1" x14ac:dyDescent="0.25">
      <c r="A136" s="95">
        <v>120</v>
      </c>
      <c r="B136" s="460" t="s">
        <v>426</v>
      </c>
      <c r="C136" s="97"/>
      <c r="D136" s="50" t="s">
        <v>1028</v>
      </c>
      <c r="E136" s="48" t="s">
        <v>414</v>
      </c>
      <c r="F136" s="49">
        <v>41729</v>
      </c>
      <c r="G136" s="48"/>
      <c r="H136" s="48"/>
      <c r="I136" s="55" t="s">
        <v>436</v>
      </c>
      <c r="J136" s="64">
        <v>1981</v>
      </c>
      <c r="K136" s="50"/>
      <c r="L136" s="50"/>
      <c r="M136" s="99"/>
      <c r="N136" s="57">
        <v>34169</v>
      </c>
      <c r="O136" s="57">
        <f t="shared" si="4"/>
        <v>34169</v>
      </c>
      <c r="P136" s="58">
        <v>0</v>
      </c>
      <c r="Q136" s="57"/>
      <c r="R136" s="40" t="s">
        <v>469</v>
      </c>
      <c r="S136" s="40" t="s">
        <v>1743</v>
      </c>
      <c r="T136" s="35"/>
    </row>
    <row r="137" spans="1:20" s="36" customFormat="1" ht="56.25" customHeight="1" x14ac:dyDescent="0.25">
      <c r="A137" s="95">
        <v>121</v>
      </c>
      <c r="B137" s="69" t="s">
        <v>441</v>
      </c>
      <c r="C137" s="97" t="s">
        <v>442</v>
      </c>
      <c r="D137" s="50" t="s">
        <v>1028</v>
      </c>
      <c r="E137" s="48" t="s">
        <v>444</v>
      </c>
      <c r="F137" s="49">
        <v>33771</v>
      </c>
      <c r="G137" s="48"/>
      <c r="H137" s="48"/>
      <c r="I137" s="65" t="s">
        <v>713</v>
      </c>
      <c r="J137" s="50">
        <v>1985</v>
      </c>
      <c r="K137" s="50">
        <v>82</v>
      </c>
      <c r="L137" s="50"/>
      <c r="M137" s="99" t="s">
        <v>443</v>
      </c>
      <c r="N137" s="57">
        <v>1446488.1</v>
      </c>
      <c r="O137" s="57">
        <v>1256629.06</v>
      </c>
      <c r="P137" s="61">
        <f t="shared" ref="P137:P143" si="5">N137-O137</f>
        <v>189859.04000000004</v>
      </c>
      <c r="Q137" s="57">
        <v>13851.85</v>
      </c>
      <c r="R137" s="40" t="s">
        <v>469</v>
      </c>
      <c r="S137" s="100"/>
      <c r="T137" s="35"/>
    </row>
    <row r="138" spans="1:20" s="36" customFormat="1" ht="66" customHeight="1" x14ac:dyDescent="0.25">
      <c r="A138" s="95">
        <v>122</v>
      </c>
      <c r="B138" s="69" t="s">
        <v>592</v>
      </c>
      <c r="C138" s="29" t="s">
        <v>593</v>
      </c>
      <c r="D138" s="48" t="s">
        <v>756</v>
      </c>
      <c r="E138" s="48" t="s">
        <v>993</v>
      </c>
      <c r="F138" s="49">
        <v>33771</v>
      </c>
      <c r="G138" s="48"/>
      <c r="H138" s="48"/>
      <c r="I138" s="66" t="s">
        <v>594</v>
      </c>
      <c r="J138" s="50">
        <v>1976</v>
      </c>
      <c r="K138" s="50">
        <v>541.79999999999995</v>
      </c>
      <c r="L138" s="50"/>
      <c r="M138" s="99" t="s">
        <v>595</v>
      </c>
      <c r="N138" s="57">
        <v>5417007.1500000004</v>
      </c>
      <c r="O138" s="57">
        <v>5247738.8600000003</v>
      </c>
      <c r="P138" s="61">
        <f t="shared" si="5"/>
        <v>169268.29000000004</v>
      </c>
      <c r="Q138" s="57">
        <v>710565.65</v>
      </c>
      <c r="R138" s="40" t="s">
        <v>469</v>
      </c>
      <c r="S138" s="100"/>
      <c r="T138" s="35"/>
    </row>
    <row r="139" spans="1:20" s="36" customFormat="1" ht="56.25" customHeight="1" x14ac:dyDescent="0.25">
      <c r="A139" s="95">
        <v>123</v>
      </c>
      <c r="B139" s="69" t="s">
        <v>597</v>
      </c>
      <c r="C139" s="67" t="s">
        <v>599</v>
      </c>
      <c r="D139" s="31" t="s">
        <v>1028</v>
      </c>
      <c r="E139" s="48" t="s">
        <v>602</v>
      </c>
      <c r="F139" s="49">
        <v>33771</v>
      </c>
      <c r="G139" s="48"/>
      <c r="H139" s="48"/>
      <c r="I139" s="29" t="s">
        <v>601</v>
      </c>
      <c r="J139" s="50">
        <v>1968</v>
      </c>
      <c r="K139" s="50">
        <v>80</v>
      </c>
      <c r="L139" s="50"/>
      <c r="M139" s="40" t="s">
        <v>755</v>
      </c>
      <c r="N139" s="68">
        <v>588453.5</v>
      </c>
      <c r="O139" s="68">
        <v>588453.5</v>
      </c>
      <c r="P139" s="61">
        <f t="shared" si="5"/>
        <v>0</v>
      </c>
      <c r="Q139" s="57">
        <v>12188.12</v>
      </c>
      <c r="R139" s="40" t="s">
        <v>469</v>
      </c>
      <c r="S139" s="100"/>
      <c r="T139" s="35"/>
    </row>
    <row r="140" spans="1:20" s="36" customFormat="1" ht="121.5" customHeight="1" x14ac:dyDescent="0.25">
      <c r="A140" s="95">
        <v>124</v>
      </c>
      <c r="B140" s="69" t="s">
        <v>598</v>
      </c>
      <c r="C140" s="67" t="s">
        <v>600</v>
      </c>
      <c r="D140" s="133" t="s">
        <v>754</v>
      </c>
      <c r="E140" s="48" t="s">
        <v>1253</v>
      </c>
      <c r="F140" s="49">
        <v>33771</v>
      </c>
      <c r="G140" s="48"/>
      <c r="H140" s="48"/>
      <c r="I140" s="29" t="s">
        <v>2152</v>
      </c>
      <c r="J140" s="50">
        <v>1972</v>
      </c>
      <c r="K140" s="50">
        <v>220.4</v>
      </c>
      <c r="L140" s="50" t="s">
        <v>754</v>
      </c>
      <c r="M140" s="40"/>
      <c r="N140" s="68">
        <v>900160</v>
      </c>
      <c r="O140" s="57">
        <v>756134.32</v>
      </c>
      <c r="P140" s="61">
        <f t="shared" si="5"/>
        <v>144025.68000000005</v>
      </c>
      <c r="Q140" s="57">
        <v>1657339.67</v>
      </c>
      <c r="R140" s="40" t="s">
        <v>469</v>
      </c>
      <c r="S140" s="100"/>
      <c r="T140" s="35"/>
    </row>
    <row r="141" spans="1:20" s="36" customFormat="1" ht="56.25" hidden="1" customHeight="1" x14ac:dyDescent="0.25">
      <c r="A141" s="95">
        <v>139</v>
      </c>
      <c r="B141" s="51" t="s">
        <v>930</v>
      </c>
      <c r="C141" s="67"/>
      <c r="D141" s="84" t="s">
        <v>931</v>
      </c>
      <c r="E141" s="48" t="s">
        <v>933</v>
      </c>
      <c r="F141" s="49">
        <v>42368</v>
      </c>
      <c r="G141" s="48" t="s">
        <v>971</v>
      </c>
      <c r="H141" s="48"/>
      <c r="I141" s="29" t="s">
        <v>935</v>
      </c>
      <c r="J141" s="50">
        <v>2015</v>
      </c>
      <c r="K141" s="27">
        <v>974</v>
      </c>
      <c r="L141" s="27"/>
      <c r="M141" s="88" t="s">
        <v>969</v>
      </c>
      <c r="N141" s="68">
        <v>297418.98</v>
      </c>
      <c r="O141" s="34">
        <v>0</v>
      </c>
      <c r="P141" s="61">
        <f t="shared" si="5"/>
        <v>297418.98</v>
      </c>
      <c r="Q141" s="34"/>
      <c r="R141" s="81" t="s">
        <v>469</v>
      </c>
      <c r="S141" s="35"/>
      <c r="T141" s="35"/>
    </row>
    <row r="142" spans="1:20" s="36" customFormat="1" ht="63.75" hidden="1" customHeight="1" x14ac:dyDescent="0.25">
      <c r="A142" s="95">
        <v>140</v>
      </c>
      <c r="B142" s="51" t="s">
        <v>930</v>
      </c>
      <c r="C142" s="29"/>
      <c r="D142" s="84" t="s">
        <v>932</v>
      </c>
      <c r="E142" s="48" t="s">
        <v>934</v>
      </c>
      <c r="F142" s="49">
        <v>42368</v>
      </c>
      <c r="G142" s="48" t="s">
        <v>971</v>
      </c>
      <c r="H142" s="48"/>
      <c r="I142" s="29" t="s">
        <v>935</v>
      </c>
      <c r="J142" s="27">
        <v>2015</v>
      </c>
      <c r="K142" s="27">
        <v>575</v>
      </c>
      <c r="L142" s="27"/>
      <c r="M142" s="88" t="s">
        <v>970</v>
      </c>
      <c r="N142" s="57">
        <v>175581.02</v>
      </c>
      <c r="O142" s="34">
        <v>0</v>
      </c>
      <c r="P142" s="61">
        <f t="shared" si="5"/>
        <v>175581.02</v>
      </c>
      <c r="Q142" s="34"/>
      <c r="R142" s="81" t="s">
        <v>469</v>
      </c>
      <c r="S142" s="5"/>
      <c r="T142" s="35"/>
    </row>
    <row r="143" spans="1:20" s="36" customFormat="1" ht="49.5" customHeight="1" x14ac:dyDescent="0.25">
      <c r="A143" s="95">
        <v>125</v>
      </c>
      <c r="B143" s="51" t="s">
        <v>3809</v>
      </c>
      <c r="C143" s="29"/>
      <c r="D143" s="95" t="s">
        <v>1125</v>
      </c>
      <c r="E143" s="48" t="s">
        <v>1124</v>
      </c>
      <c r="F143" s="49">
        <v>42625</v>
      </c>
      <c r="G143" s="48"/>
      <c r="H143" s="48"/>
      <c r="I143" s="29" t="s">
        <v>913</v>
      </c>
      <c r="J143" s="50">
        <v>2016</v>
      </c>
      <c r="K143" s="50">
        <v>1195</v>
      </c>
      <c r="L143" s="50" t="s">
        <v>1125</v>
      </c>
      <c r="M143" s="122"/>
      <c r="N143" s="57">
        <v>49247268.079999998</v>
      </c>
      <c r="O143" s="57">
        <v>0</v>
      </c>
      <c r="P143" s="61">
        <f t="shared" si="5"/>
        <v>49247268.079999998</v>
      </c>
      <c r="Q143" s="57">
        <v>4588184.32</v>
      </c>
      <c r="R143" s="40" t="s">
        <v>469</v>
      </c>
      <c r="S143" s="40" t="s">
        <v>3679</v>
      </c>
      <c r="T143" s="35"/>
    </row>
    <row r="144" spans="1:20" s="36" customFormat="1" ht="54.75" customHeight="1" x14ac:dyDescent="0.25">
      <c r="A144" s="95">
        <v>126</v>
      </c>
      <c r="B144" s="69" t="s">
        <v>1027</v>
      </c>
      <c r="C144" s="29"/>
      <c r="D144" s="95" t="s">
        <v>1335</v>
      </c>
      <c r="E144" s="48" t="s">
        <v>1553</v>
      </c>
      <c r="F144" s="49">
        <v>43405</v>
      </c>
      <c r="G144" s="48"/>
      <c r="H144" s="48"/>
      <c r="I144" s="29" t="s">
        <v>1029</v>
      </c>
      <c r="J144" s="50">
        <v>2004</v>
      </c>
      <c r="K144" s="50">
        <v>727.5</v>
      </c>
      <c r="L144" s="50" t="s">
        <v>1335</v>
      </c>
      <c r="M144" s="40" t="s">
        <v>1334</v>
      </c>
      <c r="N144" s="57">
        <v>287100</v>
      </c>
      <c r="O144" s="57">
        <v>0</v>
      </c>
      <c r="P144" s="61">
        <v>287100</v>
      </c>
      <c r="Q144" s="57">
        <v>1102217.8700000001</v>
      </c>
      <c r="R144" s="40" t="s">
        <v>469</v>
      </c>
      <c r="S144" s="40"/>
      <c r="T144" s="35"/>
    </row>
    <row r="145" spans="1:21" s="36" customFormat="1" ht="39" hidden="1" customHeight="1" x14ac:dyDescent="0.25">
      <c r="A145" s="95">
        <v>143</v>
      </c>
      <c r="B145" s="51" t="s">
        <v>1030</v>
      </c>
      <c r="C145" s="29"/>
      <c r="D145" s="106" t="s">
        <v>1031</v>
      </c>
      <c r="E145" s="48" t="s">
        <v>1033</v>
      </c>
      <c r="F145" s="49">
        <v>42639</v>
      </c>
      <c r="G145" s="48" t="s">
        <v>1065</v>
      </c>
      <c r="H145" s="48"/>
      <c r="I145" s="29" t="s">
        <v>1032</v>
      </c>
      <c r="J145" s="33">
        <v>35720</v>
      </c>
      <c r="K145" s="27">
        <v>768.1</v>
      </c>
      <c r="L145" s="27" t="s">
        <v>1031</v>
      </c>
      <c r="M145" s="104"/>
      <c r="N145" s="57">
        <v>10950241.73</v>
      </c>
      <c r="O145" s="34">
        <f t="shared" ref="O145:O150" si="6">N145-P145</f>
        <v>2474754.58</v>
      </c>
      <c r="P145" s="61">
        <v>8475487.1500000004</v>
      </c>
      <c r="Q145" s="12">
        <v>14430786.279999999</v>
      </c>
      <c r="R145" s="81" t="s">
        <v>469</v>
      </c>
      <c r="S145" s="81"/>
      <c r="T145" s="35"/>
    </row>
    <row r="146" spans="1:21" s="36" customFormat="1" ht="39" hidden="1" customHeight="1" x14ac:dyDescent="0.25">
      <c r="A146" s="95">
        <v>127</v>
      </c>
      <c r="B146" s="51" t="s">
        <v>1034</v>
      </c>
      <c r="C146" s="29"/>
      <c r="D146" s="95" t="s">
        <v>1035</v>
      </c>
      <c r="E146" s="48" t="s">
        <v>1036</v>
      </c>
      <c r="F146" s="49">
        <v>42639</v>
      </c>
      <c r="G146" s="48" t="s">
        <v>2144</v>
      </c>
      <c r="H146" s="49">
        <v>44900</v>
      </c>
      <c r="I146" s="29" t="s">
        <v>1032</v>
      </c>
      <c r="J146" s="136">
        <v>35720</v>
      </c>
      <c r="K146" s="50">
        <v>351.3</v>
      </c>
      <c r="L146" s="50" t="s">
        <v>1035</v>
      </c>
      <c r="M146" s="122"/>
      <c r="N146" s="57">
        <v>111057.22</v>
      </c>
      <c r="O146" s="57">
        <f t="shared" si="6"/>
        <v>10039.570000000007</v>
      </c>
      <c r="P146" s="61">
        <v>101017.65</v>
      </c>
      <c r="Q146" s="57">
        <v>793.99</v>
      </c>
      <c r="R146" s="40" t="s">
        <v>469</v>
      </c>
      <c r="S146" s="40" t="s">
        <v>2074</v>
      </c>
      <c r="T146" s="35"/>
      <c r="U146" s="36" t="s">
        <v>1632</v>
      </c>
    </row>
    <row r="147" spans="1:21" s="36" customFormat="1" ht="43.5" hidden="1" customHeight="1" x14ac:dyDescent="0.25">
      <c r="A147" s="95">
        <v>128</v>
      </c>
      <c r="B147" s="51" t="s">
        <v>1037</v>
      </c>
      <c r="C147" s="29"/>
      <c r="D147" s="95" t="s">
        <v>1038</v>
      </c>
      <c r="E147" s="48" t="s">
        <v>1036</v>
      </c>
      <c r="F147" s="49">
        <v>42639</v>
      </c>
      <c r="G147" s="48" t="s">
        <v>2144</v>
      </c>
      <c r="H147" s="49">
        <v>44900</v>
      </c>
      <c r="I147" s="29" t="s">
        <v>1032</v>
      </c>
      <c r="J147" s="136">
        <v>35720</v>
      </c>
      <c r="K147" s="50">
        <v>408.8</v>
      </c>
      <c r="L147" s="50" t="s">
        <v>1038</v>
      </c>
      <c r="M147" s="122"/>
      <c r="N147" s="57">
        <v>44422.89</v>
      </c>
      <c r="O147" s="57">
        <f t="shared" si="6"/>
        <v>25098.93</v>
      </c>
      <c r="P147" s="61">
        <v>19323.96</v>
      </c>
      <c r="Q147" s="50">
        <v>9410.31</v>
      </c>
      <c r="R147" s="40" t="s">
        <v>469</v>
      </c>
      <c r="S147" s="40" t="s">
        <v>2074</v>
      </c>
      <c r="T147" s="35"/>
      <c r="U147" s="36" t="s">
        <v>1632</v>
      </c>
    </row>
    <row r="148" spans="1:21" s="36" customFormat="1" ht="65.25" hidden="1" customHeight="1" x14ac:dyDescent="0.25">
      <c r="A148" s="95">
        <v>146</v>
      </c>
      <c r="B148" s="51" t="s">
        <v>1039</v>
      </c>
      <c r="C148" s="29"/>
      <c r="D148" s="106" t="s">
        <v>1040</v>
      </c>
      <c r="E148" s="48" t="s">
        <v>1041</v>
      </c>
      <c r="F148" s="49">
        <v>42639</v>
      </c>
      <c r="G148" s="48" t="s">
        <v>1065</v>
      </c>
      <c r="H148" s="48"/>
      <c r="I148" s="29" t="s">
        <v>1032</v>
      </c>
      <c r="J148" s="33">
        <v>35720</v>
      </c>
      <c r="K148" s="27">
        <v>88</v>
      </c>
      <c r="L148" s="27" t="s">
        <v>1040</v>
      </c>
      <c r="M148" s="104"/>
      <c r="N148" s="57">
        <v>1197552.92</v>
      </c>
      <c r="O148" s="34">
        <f t="shared" si="6"/>
        <v>383416.50999999989</v>
      </c>
      <c r="P148" s="61">
        <v>814136.41</v>
      </c>
      <c r="Q148" s="12">
        <v>772366.32</v>
      </c>
      <c r="R148" s="81" t="s">
        <v>469</v>
      </c>
      <c r="S148" s="81"/>
      <c r="T148" s="35"/>
    </row>
    <row r="149" spans="1:21" s="36" customFormat="1" ht="43.5" hidden="1" customHeight="1" x14ac:dyDescent="0.25">
      <c r="A149" s="95">
        <v>129</v>
      </c>
      <c r="B149" s="51" t="s">
        <v>1042</v>
      </c>
      <c r="C149" s="29"/>
      <c r="D149" s="95" t="s">
        <v>1043</v>
      </c>
      <c r="E149" s="48" t="s">
        <v>1044</v>
      </c>
      <c r="F149" s="49">
        <v>42639</v>
      </c>
      <c r="G149" s="48" t="s">
        <v>2145</v>
      </c>
      <c r="H149" s="49">
        <v>44900</v>
      </c>
      <c r="I149" s="29" t="s">
        <v>1032</v>
      </c>
      <c r="J149" s="136">
        <v>35720</v>
      </c>
      <c r="K149" s="50"/>
      <c r="L149" s="50" t="s">
        <v>1043</v>
      </c>
      <c r="M149" s="122"/>
      <c r="N149" s="57">
        <v>472258.49</v>
      </c>
      <c r="O149" s="57">
        <f t="shared" si="6"/>
        <v>186778.23999999999</v>
      </c>
      <c r="P149" s="61">
        <v>285480.25</v>
      </c>
      <c r="Q149" s="57" t="s">
        <v>1045</v>
      </c>
      <c r="R149" s="40" t="s">
        <v>469</v>
      </c>
      <c r="S149" s="40" t="s">
        <v>2074</v>
      </c>
      <c r="T149" s="35"/>
      <c r="U149" s="36" t="s">
        <v>1632</v>
      </c>
    </row>
    <row r="150" spans="1:21" s="36" customFormat="1" ht="39" hidden="1" customHeight="1" x14ac:dyDescent="0.25">
      <c r="A150" s="95">
        <v>148</v>
      </c>
      <c r="B150" s="51" t="s">
        <v>1046</v>
      </c>
      <c r="C150" s="29"/>
      <c r="D150" s="106" t="s">
        <v>1047</v>
      </c>
      <c r="E150" s="48" t="s">
        <v>1048</v>
      </c>
      <c r="F150" s="49">
        <v>42639</v>
      </c>
      <c r="G150" s="48" t="s">
        <v>1065</v>
      </c>
      <c r="H150" s="48"/>
      <c r="I150" s="29" t="s">
        <v>1032</v>
      </c>
      <c r="J150" s="33">
        <v>35720</v>
      </c>
      <c r="K150" s="27"/>
      <c r="L150" s="27" t="s">
        <v>1047</v>
      </c>
      <c r="M150" s="104"/>
      <c r="N150" s="57">
        <v>227014</v>
      </c>
      <c r="O150" s="34">
        <f t="shared" si="6"/>
        <v>72038.760000000009</v>
      </c>
      <c r="P150" s="61">
        <v>154975.24</v>
      </c>
      <c r="Q150" s="34" t="s">
        <v>1045</v>
      </c>
      <c r="R150" s="81" t="s">
        <v>469</v>
      </c>
      <c r="S150" s="81"/>
      <c r="T150" s="35"/>
    </row>
    <row r="151" spans="1:21" s="36" customFormat="1" ht="39" hidden="1" customHeight="1" x14ac:dyDescent="0.25">
      <c r="A151" s="95">
        <v>149</v>
      </c>
      <c r="B151" s="51" t="s">
        <v>1049</v>
      </c>
      <c r="C151" s="29"/>
      <c r="D151" s="241" t="s">
        <v>1284</v>
      </c>
      <c r="E151" s="48" t="s">
        <v>1050</v>
      </c>
      <c r="F151" s="49">
        <v>42639</v>
      </c>
      <c r="G151" s="48" t="s">
        <v>1258</v>
      </c>
      <c r="H151" s="48"/>
      <c r="I151" s="29" t="s">
        <v>1032</v>
      </c>
      <c r="J151" s="33">
        <v>35720</v>
      </c>
      <c r="K151" s="27">
        <v>5.5</v>
      </c>
      <c r="L151" s="27" t="s">
        <v>1284</v>
      </c>
      <c r="M151" s="119"/>
      <c r="N151" s="57">
        <v>51361</v>
      </c>
      <c r="O151" s="34">
        <f>N151-P151</f>
        <v>51361</v>
      </c>
      <c r="P151" s="61">
        <v>0</v>
      </c>
      <c r="Q151" s="34">
        <v>8420.34</v>
      </c>
      <c r="R151" s="81" t="s">
        <v>469</v>
      </c>
      <c r="S151" s="81"/>
      <c r="T151" s="35"/>
    </row>
    <row r="152" spans="1:21" s="36" customFormat="1" ht="66.75" customHeight="1" x14ac:dyDescent="0.25">
      <c r="A152" s="95">
        <v>130</v>
      </c>
      <c r="B152" s="51" t="s">
        <v>1060</v>
      </c>
      <c r="C152" s="29"/>
      <c r="D152" s="50" t="s">
        <v>2267</v>
      </c>
      <c r="E152" s="48" t="s">
        <v>1254</v>
      </c>
      <c r="F152" s="49">
        <v>42660</v>
      </c>
      <c r="G152" s="48"/>
      <c r="H152" s="48"/>
      <c r="I152" s="29" t="s">
        <v>1061</v>
      </c>
      <c r="J152" s="50">
        <v>1900</v>
      </c>
      <c r="K152" s="50">
        <v>169.7</v>
      </c>
      <c r="L152" s="50" t="s">
        <v>2267</v>
      </c>
      <c r="M152" s="50" t="s">
        <v>3302</v>
      </c>
      <c r="N152" s="57">
        <v>171984.5</v>
      </c>
      <c r="O152" s="57">
        <v>171984.5</v>
      </c>
      <c r="P152" s="61">
        <v>0</v>
      </c>
      <c r="Q152" s="57"/>
      <c r="R152" s="40" t="s">
        <v>469</v>
      </c>
      <c r="S152" s="40"/>
      <c r="T152" s="35"/>
    </row>
    <row r="153" spans="1:21" s="36" customFormat="1" ht="39" customHeight="1" x14ac:dyDescent="0.25">
      <c r="A153" s="95">
        <v>131</v>
      </c>
      <c r="B153" s="51" t="s">
        <v>1062</v>
      </c>
      <c r="C153" s="29"/>
      <c r="D153" s="95" t="s">
        <v>1028</v>
      </c>
      <c r="E153" s="48" t="s">
        <v>1064</v>
      </c>
      <c r="F153" s="49">
        <v>42661</v>
      </c>
      <c r="G153" s="48"/>
      <c r="H153" s="48"/>
      <c r="I153" s="29" t="s">
        <v>1063</v>
      </c>
      <c r="J153" s="50"/>
      <c r="K153" s="50">
        <v>220</v>
      </c>
      <c r="L153" s="50"/>
      <c r="M153" s="122"/>
      <c r="N153" s="57">
        <v>203746.5</v>
      </c>
      <c r="O153" s="57">
        <v>203746.5</v>
      </c>
      <c r="P153" s="61">
        <v>0</v>
      </c>
      <c r="Q153" s="57"/>
      <c r="R153" s="40" t="s">
        <v>469</v>
      </c>
      <c r="S153" s="40"/>
      <c r="T153" s="35"/>
    </row>
    <row r="154" spans="1:21" s="36" customFormat="1" ht="39" hidden="1" customHeight="1" x14ac:dyDescent="0.25">
      <c r="A154" s="95">
        <v>152</v>
      </c>
      <c r="B154" s="51" t="s">
        <v>1107</v>
      </c>
      <c r="C154" s="29"/>
      <c r="D154" s="106" t="s">
        <v>1028</v>
      </c>
      <c r="E154" s="48" t="s">
        <v>1108</v>
      </c>
      <c r="F154" s="49">
        <v>42692</v>
      </c>
      <c r="G154" s="48" t="s">
        <v>1195</v>
      </c>
      <c r="H154" s="49">
        <v>42872</v>
      </c>
      <c r="I154" s="29" t="s">
        <v>1109</v>
      </c>
      <c r="J154" s="27">
        <v>1984</v>
      </c>
      <c r="K154" s="27" t="s">
        <v>1196</v>
      </c>
      <c r="L154" s="27"/>
      <c r="M154" s="113" t="s">
        <v>1110</v>
      </c>
      <c r="N154" s="57">
        <v>2427208.65</v>
      </c>
      <c r="O154" s="34">
        <v>2427208.65</v>
      </c>
      <c r="P154" s="61">
        <f>N154-O154</f>
        <v>0</v>
      </c>
      <c r="Q154" s="34"/>
      <c r="R154" s="81" t="s">
        <v>469</v>
      </c>
      <c r="S154" s="81"/>
      <c r="T154" s="35"/>
    </row>
    <row r="155" spans="1:21" s="36" customFormat="1" ht="55.5" hidden="1" customHeight="1" x14ac:dyDescent="0.25">
      <c r="A155" s="95">
        <v>132</v>
      </c>
      <c r="B155" s="51" t="s">
        <v>1129</v>
      </c>
      <c r="C155" s="29"/>
      <c r="D155" s="95" t="s">
        <v>1130</v>
      </c>
      <c r="E155" s="48" t="s">
        <v>1250</v>
      </c>
      <c r="F155" s="49">
        <v>42720</v>
      </c>
      <c r="G155" s="48" t="s">
        <v>4133</v>
      </c>
      <c r="H155" s="49">
        <v>45394</v>
      </c>
      <c r="I155" s="29" t="s">
        <v>944</v>
      </c>
      <c r="J155" s="50">
        <v>1973</v>
      </c>
      <c r="K155" s="50">
        <v>4300</v>
      </c>
      <c r="L155" s="50" t="s">
        <v>1130</v>
      </c>
      <c r="M155" s="122" t="s">
        <v>1132</v>
      </c>
      <c r="N155" s="57">
        <v>0.01</v>
      </c>
      <c r="O155" s="57">
        <v>0.01</v>
      </c>
      <c r="P155" s="61">
        <v>0</v>
      </c>
      <c r="Q155" s="57"/>
      <c r="R155" s="40" t="s">
        <v>469</v>
      </c>
      <c r="S155" s="40"/>
      <c r="T155" s="35"/>
    </row>
    <row r="156" spans="1:21" s="36" customFormat="1" ht="44.25" hidden="1" customHeight="1" x14ac:dyDescent="0.25">
      <c r="A156" s="95">
        <v>154</v>
      </c>
      <c r="B156" s="51" t="s">
        <v>1177</v>
      </c>
      <c r="C156" s="29"/>
      <c r="D156" s="137"/>
      <c r="E156" s="48" t="s">
        <v>1178</v>
      </c>
      <c r="F156" s="49">
        <v>42685</v>
      </c>
      <c r="G156" s="48" t="s">
        <v>1403</v>
      </c>
      <c r="H156" s="49">
        <v>43357</v>
      </c>
      <c r="I156" s="29" t="s">
        <v>1179</v>
      </c>
      <c r="J156" s="50"/>
      <c r="K156" s="50">
        <v>75.7</v>
      </c>
      <c r="L156" s="50" t="s">
        <v>1180</v>
      </c>
      <c r="M156" s="122" t="s">
        <v>1341</v>
      </c>
      <c r="N156" s="57">
        <v>31114</v>
      </c>
      <c r="O156" s="57">
        <v>31114</v>
      </c>
      <c r="P156" s="61">
        <v>0</v>
      </c>
      <c r="Q156" s="57">
        <v>450820.56</v>
      </c>
      <c r="R156" s="40" t="s">
        <v>469</v>
      </c>
      <c r="S156" s="40"/>
      <c r="T156" s="35"/>
    </row>
    <row r="157" spans="1:21" s="36" customFormat="1" ht="52.5" customHeight="1" x14ac:dyDescent="0.25">
      <c r="A157" s="95">
        <v>133</v>
      </c>
      <c r="B157" s="51" t="s">
        <v>1181</v>
      </c>
      <c r="C157" s="29"/>
      <c r="D157" s="137"/>
      <c r="E157" s="48" t="s">
        <v>1182</v>
      </c>
      <c r="F157" s="49">
        <v>42838</v>
      </c>
      <c r="G157" s="48"/>
      <c r="H157" s="48"/>
      <c r="I157" s="29" t="s">
        <v>1183</v>
      </c>
      <c r="J157" s="50"/>
      <c r="K157" s="50">
        <v>680</v>
      </c>
      <c r="L157" s="50"/>
      <c r="M157" s="122"/>
      <c r="N157" s="57">
        <v>131675.95000000001</v>
      </c>
      <c r="O157" s="57">
        <v>131675.95000000001</v>
      </c>
      <c r="P157" s="61">
        <v>0</v>
      </c>
      <c r="Q157" s="57"/>
      <c r="R157" s="40" t="s">
        <v>469</v>
      </c>
      <c r="S157" s="40"/>
      <c r="T157" s="35"/>
    </row>
    <row r="158" spans="1:21" s="36" customFormat="1" ht="60" hidden="1" customHeight="1" x14ac:dyDescent="0.25">
      <c r="A158" s="95">
        <v>156</v>
      </c>
      <c r="B158" s="51" t="s">
        <v>1184</v>
      </c>
      <c r="C158" s="29"/>
      <c r="D158" s="106"/>
      <c r="E158" s="48" t="s">
        <v>1185</v>
      </c>
      <c r="F158" s="49">
        <v>42866</v>
      </c>
      <c r="G158" s="48" t="s">
        <v>1216</v>
      </c>
      <c r="H158" s="49">
        <v>42909</v>
      </c>
      <c r="I158" s="29" t="s">
        <v>944</v>
      </c>
      <c r="J158" s="27">
        <v>1979</v>
      </c>
      <c r="K158" s="27">
        <v>3818</v>
      </c>
      <c r="L158" s="27" t="s">
        <v>1186</v>
      </c>
      <c r="M158" s="116"/>
      <c r="N158" s="57">
        <v>9434393.0500000007</v>
      </c>
      <c r="O158" s="34">
        <v>8181226.3399999999</v>
      </c>
      <c r="P158" s="61">
        <v>1253166.71</v>
      </c>
      <c r="Q158" s="484" t="s">
        <v>1173</v>
      </c>
      <c r="R158" s="81"/>
      <c r="S158" s="81"/>
      <c r="T158" s="35"/>
    </row>
    <row r="159" spans="1:21" s="36" customFormat="1" ht="42" hidden="1" customHeight="1" x14ac:dyDescent="0.25">
      <c r="A159" s="95">
        <v>134</v>
      </c>
      <c r="B159" s="51" t="s">
        <v>1199</v>
      </c>
      <c r="C159" s="29"/>
      <c r="D159" s="98" t="s">
        <v>1203</v>
      </c>
      <c r="E159" s="48" t="s">
        <v>1198</v>
      </c>
      <c r="F159" s="49">
        <v>42408</v>
      </c>
      <c r="G159" s="48" t="s">
        <v>4133</v>
      </c>
      <c r="H159" s="49">
        <v>45394</v>
      </c>
      <c r="I159" s="29" t="s">
        <v>944</v>
      </c>
      <c r="J159" s="138">
        <v>1991</v>
      </c>
      <c r="K159" s="50">
        <v>53434</v>
      </c>
      <c r="L159" s="50" t="s">
        <v>1200</v>
      </c>
      <c r="M159" s="122"/>
      <c r="N159" s="57">
        <v>0.01</v>
      </c>
      <c r="O159" s="57"/>
      <c r="P159" s="61">
        <v>0.01</v>
      </c>
      <c r="Q159" s="61" t="s">
        <v>1173</v>
      </c>
      <c r="R159" s="40" t="s">
        <v>469</v>
      </c>
      <c r="S159" s="40"/>
      <c r="T159" s="35"/>
    </row>
    <row r="160" spans="1:21" s="36" customFormat="1" ht="44.25" hidden="1" customHeight="1" x14ac:dyDescent="0.25">
      <c r="A160" s="95">
        <v>135</v>
      </c>
      <c r="B160" s="51" t="s">
        <v>4134</v>
      </c>
      <c r="C160" s="29"/>
      <c r="D160" s="98" t="s">
        <v>1204</v>
      </c>
      <c r="E160" s="48" t="s">
        <v>1201</v>
      </c>
      <c r="F160" s="49">
        <v>42408</v>
      </c>
      <c r="G160" s="48" t="s">
        <v>4133</v>
      </c>
      <c r="H160" s="49">
        <v>45394</v>
      </c>
      <c r="I160" s="29" t="s">
        <v>944</v>
      </c>
      <c r="J160" s="138">
        <v>1989</v>
      </c>
      <c r="K160" s="50">
        <v>17893</v>
      </c>
      <c r="L160" s="50" t="s">
        <v>1202</v>
      </c>
      <c r="M160" s="122"/>
      <c r="N160" s="57">
        <v>0.01</v>
      </c>
      <c r="O160" s="57"/>
      <c r="P160" s="61">
        <v>0.01</v>
      </c>
      <c r="Q160" s="61" t="s">
        <v>1173</v>
      </c>
      <c r="R160" s="40" t="s">
        <v>469</v>
      </c>
      <c r="S160" s="40"/>
      <c r="T160" s="35"/>
    </row>
    <row r="161" spans="1:20" s="36" customFormat="1" ht="72" customHeight="1" x14ac:dyDescent="0.25">
      <c r="A161" s="95">
        <v>136</v>
      </c>
      <c r="B161" s="51" t="s">
        <v>1234</v>
      </c>
      <c r="C161" s="29"/>
      <c r="D161" s="98" t="s">
        <v>1235</v>
      </c>
      <c r="E161" s="48" t="s">
        <v>1252</v>
      </c>
      <c r="F161" s="49">
        <v>42993</v>
      </c>
      <c r="G161" s="48"/>
      <c r="H161" s="48"/>
      <c r="I161" s="29" t="s">
        <v>1236</v>
      </c>
      <c r="J161" s="50">
        <v>1978</v>
      </c>
      <c r="K161" s="50">
        <v>677.6</v>
      </c>
      <c r="L161" s="50" t="s">
        <v>1237</v>
      </c>
      <c r="M161" s="122" t="s">
        <v>1238</v>
      </c>
      <c r="N161" s="57">
        <v>30055062</v>
      </c>
      <c r="O161" s="57">
        <v>22546788.280000001</v>
      </c>
      <c r="P161" s="61">
        <f t="shared" ref="P161:P166" si="7">N161-O161</f>
        <v>7508273.7199999988</v>
      </c>
      <c r="Q161" s="57">
        <v>1228326.18</v>
      </c>
      <c r="R161" s="40" t="s">
        <v>469</v>
      </c>
      <c r="S161" s="40" t="s">
        <v>1910</v>
      </c>
      <c r="T161" s="35"/>
    </row>
    <row r="162" spans="1:20" s="36" customFormat="1" ht="56.25" hidden="1" customHeight="1" x14ac:dyDescent="0.25">
      <c r="A162" s="95">
        <v>137</v>
      </c>
      <c r="B162" s="51" t="s">
        <v>1259</v>
      </c>
      <c r="C162" s="29"/>
      <c r="D162" s="69" t="s">
        <v>1262</v>
      </c>
      <c r="E162" s="48" t="s">
        <v>1260</v>
      </c>
      <c r="F162" s="49">
        <v>43034</v>
      </c>
      <c r="G162" s="48" t="s">
        <v>2159</v>
      </c>
      <c r="H162" s="49">
        <v>44921</v>
      </c>
      <c r="I162" s="29" t="s">
        <v>1261</v>
      </c>
      <c r="J162" s="50">
        <v>1984</v>
      </c>
      <c r="K162" s="50">
        <v>364.8</v>
      </c>
      <c r="L162" s="50" t="s">
        <v>1263</v>
      </c>
      <c r="M162" s="122" t="s">
        <v>1264</v>
      </c>
      <c r="N162" s="57">
        <v>3696978</v>
      </c>
      <c r="O162" s="192">
        <v>3696978</v>
      </c>
      <c r="P162" s="61">
        <f t="shared" si="7"/>
        <v>0</v>
      </c>
      <c r="Q162" s="57">
        <v>692124.1</v>
      </c>
      <c r="R162" s="40" t="s">
        <v>469</v>
      </c>
      <c r="S162" s="40"/>
      <c r="T162" s="35"/>
    </row>
    <row r="163" spans="1:20" s="36" customFormat="1" ht="46.5" hidden="1" customHeight="1" x14ac:dyDescent="0.25">
      <c r="A163" s="95">
        <v>161</v>
      </c>
      <c r="B163" s="51" t="s">
        <v>684</v>
      </c>
      <c r="C163" s="29"/>
      <c r="D163" s="106" t="s">
        <v>1028</v>
      </c>
      <c r="E163" s="48" t="s">
        <v>1265</v>
      </c>
      <c r="F163" s="49">
        <v>43069</v>
      </c>
      <c r="G163" s="48" t="s">
        <v>1268</v>
      </c>
      <c r="H163" s="49">
        <v>43069</v>
      </c>
      <c r="I163" s="29" t="s">
        <v>1266</v>
      </c>
      <c r="J163" s="27">
        <v>1882</v>
      </c>
      <c r="K163" s="27">
        <v>635.4</v>
      </c>
      <c r="L163" s="27"/>
      <c r="M163" s="117" t="s">
        <v>1267</v>
      </c>
      <c r="N163" s="57">
        <v>1519701.5</v>
      </c>
      <c r="O163" s="34">
        <v>1519701.5</v>
      </c>
      <c r="P163" s="61">
        <f t="shared" si="7"/>
        <v>0</v>
      </c>
      <c r="Q163" s="34" t="s">
        <v>1173</v>
      </c>
      <c r="R163" s="81" t="s">
        <v>469</v>
      </c>
      <c r="S163" s="81"/>
      <c r="T163" s="35"/>
    </row>
    <row r="164" spans="1:20" s="36" customFormat="1" ht="61.5" hidden="1" customHeight="1" x14ac:dyDescent="0.25">
      <c r="A164" s="95">
        <v>162</v>
      </c>
      <c r="B164" s="96" t="s">
        <v>1161</v>
      </c>
      <c r="C164" s="97" t="s">
        <v>159</v>
      </c>
      <c r="D164" s="96" t="s">
        <v>1163</v>
      </c>
      <c r="E164" s="48" t="s">
        <v>1282</v>
      </c>
      <c r="F164" s="49" t="s">
        <v>1283</v>
      </c>
      <c r="G164" s="98" t="s">
        <v>1327</v>
      </c>
      <c r="H164" s="48"/>
      <c r="I164" s="98" t="s">
        <v>1164</v>
      </c>
      <c r="J164" s="50">
        <v>1984</v>
      </c>
      <c r="K164" s="50">
        <v>282</v>
      </c>
      <c r="L164" s="50" t="s">
        <v>1163</v>
      </c>
      <c r="M164" s="99"/>
      <c r="N164" s="57">
        <v>1000</v>
      </c>
      <c r="O164" s="57">
        <v>0</v>
      </c>
      <c r="P164" s="57">
        <f t="shared" si="7"/>
        <v>1000</v>
      </c>
      <c r="Q164" s="57" t="s">
        <v>1115</v>
      </c>
      <c r="R164" s="40" t="s">
        <v>469</v>
      </c>
      <c r="S164" s="40" t="s">
        <v>382</v>
      </c>
      <c r="T164" s="35"/>
    </row>
    <row r="165" spans="1:20" s="36" customFormat="1" ht="54" customHeight="1" x14ac:dyDescent="0.25">
      <c r="A165" s="95">
        <v>138</v>
      </c>
      <c r="B165" s="51" t="s">
        <v>1292</v>
      </c>
      <c r="C165" s="29"/>
      <c r="D165" s="95" t="s">
        <v>1293</v>
      </c>
      <c r="E165" s="48" t="s">
        <v>1294</v>
      </c>
      <c r="F165" s="49">
        <v>43090</v>
      </c>
      <c r="G165" s="48"/>
      <c r="H165" s="48"/>
      <c r="I165" s="98" t="s">
        <v>1409</v>
      </c>
      <c r="J165" s="50">
        <v>1982</v>
      </c>
      <c r="K165" s="50">
        <v>365.3</v>
      </c>
      <c r="L165" s="50" t="s">
        <v>1410</v>
      </c>
      <c r="M165" s="122"/>
      <c r="N165" s="57">
        <f>592097.25+96430</f>
        <v>688527.25</v>
      </c>
      <c r="O165" s="57">
        <v>0</v>
      </c>
      <c r="P165" s="61">
        <f t="shared" si="7"/>
        <v>688527.25</v>
      </c>
      <c r="Q165" s="57">
        <v>559263.34</v>
      </c>
      <c r="R165" s="40" t="s">
        <v>469</v>
      </c>
      <c r="S165" s="40" t="s">
        <v>3680</v>
      </c>
      <c r="T165" s="35"/>
    </row>
    <row r="166" spans="1:20" s="36" customFormat="1" ht="69.75" customHeight="1" x14ac:dyDescent="0.25">
      <c r="A166" s="95">
        <v>139</v>
      </c>
      <c r="B166" s="461" t="s">
        <v>1161</v>
      </c>
      <c r="C166" s="97" t="s">
        <v>159</v>
      </c>
      <c r="D166" s="96" t="s">
        <v>1163</v>
      </c>
      <c r="E166" s="48" t="s">
        <v>1332</v>
      </c>
      <c r="F166" s="49" t="s">
        <v>1333</v>
      </c>
      <c r="G166" s="98"/>
      <c r="H166" s="48"/>
      <c r="I166" s="98" t="s">
        <v>1164</v>
      </c>
      <c r="J166" s="50">
        <v>1984</v>
      </c>
      <c r="K166" s="50">
        <v>282</v>
      </c>
      <c r="L166" s="50" t="s">
        <v>1163</v>
      </c>
      <c r="M166" s="99"/>
      <c r="N166" s="57">
        <v>1000</v>
      </c>
      <c r="O166" s="57">
        <v>0</v>
      </c>
      <c r="P166" s="57">
        <f t="shared" si="7"/>
        <v>1000</v>
      </c>
      <c r="Q166" s="57" t="s">
        <v>1115</v>
      </c>
      <c r="R166" s="40" t="s">
        <v>469</v>
      </c>
      <c r="S166" s="40"/>
      <c r="T166" s="35"/>
    </row>
    <row r="167" spans="1:20" s="36" customFormat="1" ht="61.5" customHeight="1" x14ac:dyDescent="0.25">
      <c r="A167" s="95">
        <v>140</v>
      </c>
      <c r="B167" s="96" t="s">
        <v>3811</v>
      </c>
      <c r="C167" s="97"/>
      <c r="D167" s="96" t="s">
        <v>1355</v>
      </c>
      <c r="E167" s="48" t="s">
        <v>1356</v>
      </c>
      <c r="F167" s="49">
        <v>43200</v>
      </c>
      <c r="G167" s="98"/>
      <c r="H167" s="48"/>
      <c r="I167" s="98" t="s">
        <v>1357</v>
      </c>
      <c r="J167" s="50">
        <v>2016</v>
      </c>
      <c r="K167" s="50">
        <v>141</v>
      </c>
      <c r="L167" s="50" t="s">
        <v>1355</v>
      </c>
      <c r="M167" s="158"/>
      <c r="N167" s="57">
        <v>3445413.82</v>
      </c>
      <c r="O167" s="57">
        <v>0</v>
      </c>
      <c r="P167" s="57">
        <v>3445413.82</v>
      </c>
      <c r="Q167" s="57" t="s">
        <v>1115</v>
      </c>
      <c r="R167" s="40" t="s">
        <v>469</v>
      </c>
      <c r="S167" s="40" t="s">
        <v>3679</v>
      </c>
      <c r="T167" s="35"/>
    </row>
    <row r="168" spans="1:20" s="36" customFormat="1" ht="49.5" customHeight="1" x14ac:dyDescent="0.25">
      <c r="A168" s="95">
        <v>141</v>
      </c>
      <c r="B168" s="96" t="s">
        <v>3810</v>
      </c>
      <c r="C168" s="97"/>
      <c r="D168" s="96" t="s">
        <v>1358</v>
      </c>
      <c r="E168" s="48" t="s">
        <v>1359</v>
      </c>
      <c r="F168" s="49">
        <v>43200</v>
      </c>
      <c r="G168" s="98"/>
      <c r="H168" s="48"/>
      <c r="I168" s="98" t="s">
        <v>1357</v>
      </c>
      <c r="J168" s="50">
        <v>2016</v>
      </c>
      <c r="K168" s="50">
        <v>290</v>
      </c>
      <c r="L168" s="50" t="s">
        <v>1358</v>
      </c>
      <c r="M168" s="158"/>
      <c r="N168" s="57">
        <v>6610821.1900000004</v>
      </c>
      <c r="O168" s="57">
        <v>0</v>
      </c>
      <c r="P168" s="57">
        <v>6610821.1900000004</v>
      </c>
      <c r="Q168" s="57" t="s">
        <v>1115</v>
      </c>
      <c r="R168" s="40" t="s">
        <v>469</v>
      </c>
      <c r="S168" s="40" t="s">
        <v>3679</v>
      </c>
      <c r="T168" s="35"/>
    </row>
    <row r="169" spans="1:20" s="36" customFormat="1" ht="54.75" hidden="1" customHeight="1" x14ac:dyDescent="0.25">
      <c r="A169" s="95">
        <v>167</v>
      </c>
      <c r="B169" s="96" t="s">
        <v>1366</v>
      </c>
      <c r="C169" s="97"/>
      <c r="D169" s="96" t="s">
        <v>1367</v>
      </c>
      <c r="E169" s="48" t="s">
        <v>1378</v>
      </c>
      <c r="F169" s="49">
        <v>43242</v>
      </c>
      <c r="G169" s="40" t="s">
        <v>1456</v>
      </c>
      <c r="H169" s="173">
        <v>43501</v>
      </c>
      <c r="I169" s="98" t="s">
        <v>1384</v>
      </c>
      <c r="J169" s="50"/>
      <c r="K169" s="50">
        <v>80</v>
      </c>
      <c r="L169" s="50" t="s">
        <v>1367</v>
      </c>
      <c r="M169" s="158"/>
      <c r="N169" s="57">
        <v>122477.6</v>
      </c>
      <c r="O169" s="57"/>
      <c r="P169" s="57">
        <v>122477.6</v>
      </c>
      <c r="Q169" s="57">
        <v>122477.6</v>
      </c>
      <c r="R169" s="40" t="s">
        <v>469</v>
      </c>
      <c r="S169" s="40"/>
      <c r="T169" s="35"/>
    </row>
    <row r="170" spans="1:20" s="36" customFormat="1" ht="55.5" hidden="1" customHeight="1" x14ac:dyDescent="0.25">
      <c r="A170" s="95">
        <v>168</v>
      </c>
      <c r="B170" s="96" t="s">
        <v>1368</v>
      </c>
      <c r="C170" s="97"/>
      <c r="D170" s="96" t="s">
        <v>1374</v>
      </c>
      <c r="E170" s="48" t="s">
        <v>1379</v>
      </c>
      <c r="F170" s="49">
        <v>43242</v>
      </c>
      <c r="G170" s="40" t="s">
        <v>1456</v>
      </c>
      <c r="H170" s="173">
        <v>43501</v>
      </c>
      <c r="I170" s="98" t="s">
        <v>1384</v>
      </c>
      <c r="J170" s="50"/>
      <c r="K170" s="50">
        <v>76.3</v>
      </c>
      <c r="L170" s="50" t="s">
        <v>1374</v>
      </c>
      <c r="M170" s="158"/>
      <c r="N170" s="57">
        <v>116813.01</v>
      </c>
      <c r="O170" s="57"/>
      <c r="P170" s="57">
        <v>116813.01</v>
      </c>
      <c r="Q170" s="57">
        <v>116813.01</v>
      </c>
      <c r="R170" s="40" t="s">
        <v>469</v>
      </c>
      <c r="S170" s="40"/>
      <c r="T170" s="35"/>
    </row>
    <row r="171" spans="1:20" s="36" customFormat="1" ht="55.5" hidden="1" customHeight="1" x14ac:dyDescent="0.25">
      <c r="A171" s="95">
        <v>169</v>
      </c>
      <c r="B171" s="96" t="s">
        <v>1369</v>
      </c>
      <c r="C171" s="97"/>
      <c r="D171" s="96" t="s">
        <v>1373</v>
      </c>
      <c r="E171" s="48" t="s">
        <v>1380</v>
      </c>
      <c r="F171" s="49">
        <v>43242</v>
      </c>
      <c r="G171" s="40" t="s">
        <v>1456</v>
      </c>
      <c r="H171" s="173">
        <v>43501</v>
      </c>
      <c r="I171" s="98" t="s">
        <v>1384</v>
      </c>
      <c r="J171" s="50"/>
      <c r="K171" s="50">
        <v>160</v>
      </c>
      <c r="L171" s="50" t="s">
        <v>1373</v>
      </c>
      <c r="M171" s="158"/>
      <c r="N171" s="57">
        <v>244955.2</v>
      </c>
      <c r="O171" s="57"/>
      <c r="P171" s="57">
        <v>244955.2</v>
      </c>
      <c r="Q171" s="57">
        <v>244955.2</v>
      </c>
      <c r="R171" s="40" t="s">
        <v>469</v>
      </c>
      <c r="S171" s="40"/>
      <c r="T171" s="35"/>
    </row>
    <row r="172" spans="1:20" s="36" customFormat="1" ht="55.5" hidden="1" customHeight="1" x14ac:dyDescent="0.25">
      <c r="A172" s="95">
        <v>170</v>
      </c>
      <c r="B172" s="96" t="s">
        <v>1370</v>
      </c>
      <c r="C172" s="97"/>
      <c r="D172" s="96" t="s">
        <v>1376</v>
      </c>
      <c r="E172" s="48" t="s">
        <v>1381</v>
      </c>
      <c r="F172" s="49">
        <v>43242</v>
      </c>
      <c r="G172" s="40" t="s">
        <v>1456</v>
      </c>
      <c r="H172" s="173">
        <v>43501</v>
      </c>
      <c r="I172" s="98" t="s">
        <v>1384</v>
      </c>
      <c r="J172" s="50"/>
      <c r="K172" s="50">
        <v>133</v>
      </c>
      <c r="L172" s="50" t="s">
        <v>1376</v>
      </c>
      <c r="M172" s="168"/>
      <c r="N172" s="57">
        <v>203619.01</v>
      </c>
      <c r="O172" s="57"/>
      <c r="P172" s="57">
        <v>203619.01</v>
      </c>
      <c r="Q172" s="57">
        <v>203619.01</v>
      </c>
      <c r="R172" s="40" t="s">
        <v>469</v>
      </c>
      <c r="S172" s="40"/>
      <c r="T172" s="35"/>
    </row>
    <row r="173" spans="1:20" s="36" customFormat="1" ht="55.5" hidden="1" customHeight="1" x14ac:dyDescent="0.25">
      <c r="A173" s="95">
        <v>171</v>
      </c>
      <c r="B173" s="96" t="s">
        <v>1371</v>
      </c>
      <c r="C173" s="97"/>
      <c r="D173" s="96" t="s">
        <v>1375</v>
      </c>
      <c r="E173" s="48" t="s">
        <v>1382</v>
      </c>
      <c r="F173" s="49">
        <v>43242</v>
      </c>
      <c r="G173" s="40" t="s">
        <v>1456</v>
      </c>
      <c r="H173" s="173">
        <v>43501</v>
      </c>
      <c r="I173" s="98" t="s">
        <v>1384</v>
      </c>
      <c r="J173" s="50"/>
      <c r="K173" s="50">
        <v>95.9</v>
      </c>
      <c r="L173" s="50" t="s">
        <v>1375</v>
      </c>
      <c r="M173" s="168"/>
      <c r="N173" s="57">
        <v>146820.01999999999</v>
      </c>
      <c r="O173" s="57"/>
      <c r="P173" s="57">
        <v>146820.01999999999</v>
      </c>
      <c r="Q173" s="57">
        <v>146820.01999999999</v>
      </c>
      <c r="R173" s="40" t="s">
        <v>469</v>
      </c>
      <c r="S173" s="40"/>
      <c r="T173" s="35"/>
    </row>
    <row r="174" spans="1:20" s="36" customFormat="1" ht="55.5" hidden="1" customHeight="1" x14ac:dyDescent="0.25">
      <c r="A174" s="95">
        <v>172</v>
      </c>
      <c r="B174" s="96" t="s">
        <v>1372</v>
      </c>
      <c r="C174" s="97"/>
      <c r="D174" s="96" t="s">
        <v>1377</v>
      </c>
      <c r="E174" s="48" t="s">
        <v>1383</v>
      </c>
      <c r="F174" s="49">
        <v>43242</v>
      </c>
      <c r="G174" s="40" t="s">
        <v>1456</v>
      </c>
      <c r="H174" s="173">
        <v>43501</v>
      </c>
      <c r="I174" s="98" t="s">
        <v>1384</v>
      </c>
      <c r="J174" s="50"/>
      <c r="K174" s="50">
        <v>131.30000000000001</v>
      </c>
      <c r="L174" s="50" t="s">
        <v>1377</v>
      </c>
      <c r="M174" s="40"/>
      <c r="N174" s="57">
        <v>201016.36</v>
      </c>
      <c r="O174" s="57"/>
      <c r="P174" s="57">
        <v>201016.36</v>
      </c>
      <c r="Q174" s="57">
        <v>201016.36</v>
      </c>
      <c r="R174" s="40" t="s">
        <v>469</v>
      </c>
      <c r="S174" s="40"/>
      <c r="T174" s="35"/>
    </row>
    <row r="175" spans="1:20" s="36" customFormat="1" ht="63.75" hidden="1" customHeight="1" x14ac:dyDescent="0.25">
      <c r="A175" s="95">
        <v>173</v>
      </c>
      <c r="B175" s="96" t="s">
        <v>666</v>
      </c>
      <c r="C175" s="97"/>
      <c r="D175" s="96" t="s">
        <v>1387</v>
      </c>
      <c r="E175" s="48" t="s">
        <v>1388</v>
      </c>
      <c r="F175" s="49">
        <v>43364</v>
      </c>
      <c r="G175" s="98" t="s">
        <v>1399</v>
      </c>
      <c r="H175" s="49">
        <v>43357</v>
      </c>
      <c r="I175" s="98" t="s">
        <v>1389</v>
      </c>
      <c r="J175" s="50">
        <v>2018</v>
      </c>
      <c r="K175" s="50">
        <v>373.8</v>
      </c>
      <c r="L175" s="50" t="s">
        <v>1387</v>
      </c>
      <c r="M175" s="158" t="s">
        <v>1390</v>
      </c>
      <c r="N175" s="57">
        <v>424504.9</v>
      </c>
      <c r="O175" s="57">
        <v>424504.9</v>
      </c>
      <c r="P175" s="57">
        <f>N175-O175</f>
        <v>0</v>
      </c>
      <c r="Q175" s="57">
        <v>1569564.98</v>
      </c>
      <c r="R175" s="40" t="s">
        <v>469</v>
      </c>
      <c r="S175" s="40"/>
      <c r="T175" s="35"/>
    </row>
    <row r="176" spans="1:20" s="36" customFormat="1" ht="66" customHeight="1" x14ac:dyDescent="0.25">
      <c r="A176" s="95">
        <v>142</v>
      </c>
      <c r="B176" s="461" t="s">
        <v>1396</v>
      </c>
      <c r="C176" s="97"/>
      <c r="D176" s="96"/>
      <c r="E176" s="48" t="s">
        <v>1397</v>
      </c>
      <c r="F176" s="49">
        <v>43357</v>
      </c>
      <c r="G176" s="98"/>
      <c r="H176" s="48"/>
      <c r="I176" s="98" t="s">
        <v>1398</v>
      </c>
      <c r="J176" s="50">
        <v>2018</v>
      </c>
      <c r="K176" s="50"/>
      <c r="L176" s="50"/>
      <c r="M176" s="158" t="s">
        <v>1404</v>
      </c>
      <c r="N176" s="57">
        <v>1673043.35</v>
      </c>
      <c r="O176" s="57">
        <v>1673043.35</v>
      </c>
      <c r="P176" s="57">
        <f>N176-O176</f>
        <v>0</v>
      </c>
      <c r="Q176" s="57"/>
      <c r="R176" s="40" t="s">
        <v>469</v>
      </c>
      <c r="S176" s="40"/>
      <c r="T176" s="35"/>
    </row>
    <row r="177" spans="1:21" s="36" customFormat="1" ht="82.5" customHeight="1" x14ac:dyDescent="0.25">
      <c r="A177" s="95">
        <v>143</v>
      </c>
      <c r="B177" s="461" t="s">
        <v>1421</v>
      </c>
      <c r="C177" s="97"/>
      <c r="D177" s="96" t="s">
        <v>1422</v>
      </c>
      <c r="E177" s="48" t="s">
        <v>1423</v>
      </c>
      <c r="F177" s="49">
        <v>43383</v>
      </c>
      <c r="G177" s="98"/>
      <c r="H177" s="48"/>
      <c r="I177" s="98" t="s">
        <v>1424</v>
      </c>
      <c r="J177" s="50">
        <v>2018</v>
      </c>
      <c r="K177" s="50">
        <v>36</v>
      </c>
      <c r="L177" s="50" t="s">
        <v>1422</v>
      </c>
      <c r="M177" s="158"/>
      <c r="N177" s="57">
        <v>10657.5</v>
      </c>
      <c r="O177" s="57">
        <v>10657.5</v>
      </c>
      <c r="P177" s="57">
        <f>N177-O177</f>
        <v>0</v>
      </c>
      <c r="Q177" s="57">
        <v>55114.92</v>
      </c>
      <c r="R177" s="40" t="s">
        <v>469</v>
      </c>
      <c r="S177" s="40"/>
      <c r="T177" s="35"/>
    </row>
    <row r="178" spans="1:21" s="36" customFormat="1" ht="54" customHeight="1" x14ac:dyDescent="0.25">
      <c r="A178" s="95">
        <v>144</v>
      </c>
      <c r="B178" s="96" t="s">
        <v>1469</v>
      </c>
      <c r="C178" s="97"/>
      <c r="D178" s="96" t="s">
        <v>4082</v>
      </c>
      <c r="E178" s="48" t="s">
        <v>1470</v>
      </c>
      <c r="F178" s="49">
        <v>43530</v>
      </c>
      <c r="G178" s="98"/>
      <c r="H178" s="48"/>
      <c r="I178" s="98" t="s">
        <v>1471</v>
      </c>
      <c r="J178" s="50">
        <v>1972</v>
      </c>
      <c r="K178" s="50">
        <v>189.3</v>
      </c>
      <c r="L178" s="96" t="s">
        <v>4082</v>
      </c>
      <c r="M178" s="50" t="s">
        <v>1472</v>
      </c>
      <c r="N178" s="57">
        <v>1688169</v>
      </c>
      <c r="O178" s="57">
        <v>1535251.52</v>
      </c>
      <c r="P178" s="57">
        <v>152917.48000000001</v>
      </c>
      <c r="Q178" s="57"/>
      <c r="R178" s="40" t="s">
        <v>469</v>
      </c>
      <c r="S178" s="40" t="s">
        <v>1744</v>
      </c>
      <c r="T178" s="35"/>
      <c r="U178" s="226"/>
    </row>
    <row r="179" spans="1:21" s="36" customFormat="1" ht="60.75" hidden="1" customHeight="1" x14ac:dyDescent="0.25">
      <c r="A179" s="95">
        <v>145</v>
      </c>
      <c r="B179" s="461" t="s">
        <v>1615</v>
      </c>
      <c r="C179" s="97"/>
      <c r="D179" s="96" t="s">
        <v>1616</v>
      </c>
      <c r="E179" s="48" t="s">
        <v>1617</v>
      </c>
      <c r="F179" s="49">
        <v>43858</v>
      </c>
      <c r="G179" s="48" t="s">
        <v>4133</v>
      </c>
      <c r="H179" s="49">
        <v>45394</v>
      </c>
      <c r="I179" s="98" t="s">
        <v>913</v>
      </c>
      <c r="J179" s="50">
        <v>2020</v>
      </c>
      <c r="K179" s="50">
        <v>829</v>
      </c>
      <c r="L179" s="50" t="s">
        <v>1616</v>
      </c>
      <c r="M179" s="248"/>
      <c r="N179" s="57">
        <v>1</v>
      </c>
      <c r="O179" s="57">
        <v>0</v>
      </c>
      <c r="P179" s="57">
        <v>1</v>
      </c>
      <c r="Q179" s="57" t="s">
        <v>1115</v>
      </c>
      <c r="R179" s="40" t="s">
        <v>469</v>
      </c>
      <c r="S179" s="40"/>
      <c r="T179" s="35"/>
    </row>
    <row r="180" spans="1:21" s="36" customFormat="1" ht="65.25" customHeight="1" x14ac:dyDescent="0.25">
      <c r="A180" s="95">
        <v>146</v>
      </c>
      <c r="B180" s="96" t="s">
        <v>1635</v>
      </c>
      <c r="C180" s="97"/>
      <c r="D180" s="96" t="s">
        <v>1636</v>
      </c>
      <c r="E180" s="48" t="s">
        <v>1637</v>
      </c>
      <c r="F180" s="49">
        <v>43929</v>
      </c>
      <c r="G180" s="98"/>
      <c r="H180" s="48"/>
      <c r="I180" s="98" t="s">
        <v>1638</v>
      </c>
      <c r="J180" s="50" t="s">
        <v>1639</v>
      </c>
      <c r="K180" s="50">
        <v>87.9</v>
      </c>
      <c r="L180" s="50" t="s">
        <v>1636</v>
      </c>
      <c r="M180" s="248"/>
      <c r="N180" s="57">
        <v>249525.73</v>
      </c>
      <c r="O180" s="57">
        <f>N180-P180</f>
        <v>62378.790000000008</v>
      </c>
      <c r="P180" s="57">
        <v>187146.94</v>
      </c>
      <c r="Q180" s="57">
        <v>134572.26</v>
      </c>
      <c r="R180" s="40" t="s">
        <v>469</v>
      </c>
      <c r="S180" s="40" t="s">
        <v>3681</v>
      </c>
      <c r="T180" s="35"/>
      <c r="U180" s="90"/>
    </row>
    <row r="181" spans="1:21" s="36" customFormat="1" ht="65.25" customHeight="1" x14ac:dyDescent="0.25">
      <c r="A181" s="95">
        <v>147</v>
      </c>
      <c r="B181" s="96" t="s">
        <v>1635</v>
      </c>
      <c r="C181" s="97"/>
      <c r="D181" s="96" t="s">
        <v>1640</v>
      </c>
      <c r="E181" s="48" t="s">
        <v>1637</v>
      </c>
      <c r="F181" s="49">
        <v>43929</v>
      </c>
      <c r="G181" s="98"/>
      <c r="H181" s="48"/>
      <c r="I181" s="98" t="s">
        <v>1638</v>
      </c>
      <c r="J181" s="50" t="s">
        <v>1639</v>
      </c>
      <c r="K181" s="50">
        <v>158.9</v>
      </c>
      <c r="L181" s="50" t="s">
        <v>1640</v>
      </c>
      <c r="M181" s="248"/>
      <c r="N181" s="57">
        <v>451076.67</v>
      </c>
      <c r="O181" s="57">
        <f>N181-P181</f>
        <v>112764.40999999997</v>
      </c>
      <c r="P181" s="57">
        <v>338312.26</v>
      </c>
      <c r="Q181" s="57">
        <v>243271.13</v>
      </c>
      <c r="R181" s="40" t="s">
        <v>469</v>
      </c>
      <c r="S181" s="40"/>
      <c r="T181" s="35"/>
    </row>
    <row r="182" spans="1:21" s="36" customFormat="1" ht="66.75" customHeight="1" x14ac:dyDescent="0.25">
      <c r="A182" s="95">
        <v>148</v>
      </c>
      <c r="B182" s="96" t="s">
        <v>666</v>
      </c>
      <c r="C182" s="97"/>
      <c r="D182" s="96"/>
      <c r="E182" s="48" t="s">
        <v>1696</v>
      </c>
      <c r="F182" s="49">
        <v>43992</v>
      </c>
      <c r="G182" s="98"/>
      <c r="H182" s="48"/>
      <c r="I182" s="98" t="s">
        <v>1697</v>
      </c>
      <c r="J182" s="136">
        <v>43992</v>
      </c>
      <c r="K182" s="50"/>
      <c r="L182" s="50"/>
      <c r="M182" s="248"/>
      <c r="N182" s="57">
        <v>349109</v>
      </c>
      <c r="O182" s="57">
        <v>349109</v>
      </c>
      <c r="P182" s="57">
        <f>N182-O182</f>
        <v>0</v>
      </c>
      <c r="Q182" s="57" t="s">
        <v>1028</v>
      </c>
      <c r="R182" s="40" t="s">
        <v>469</v>
      </c>
      <c r="S182" s="40"/>
      <c r="T182" s="35"/>
    </row>
    <row r="183" spans="1:21" s="36" customFormat="1" ht="66" hidden="1" customHeight="1" x14ac:dyDescent="0.25">
      <c r="A183" s="95">
        <v>149</v>
      </c>
      <c r="B183" s="96" t="s">
        <v>1762</v>
      </c>
      <c r="C183" s="97"/>
      <c r="D183" s="96"/>
      <c r="E183" s="48" t="s">
        <v>1763</v>
      </c>
      <c r="F183" s="49">
        <v>44159</v>
      </c>
      <c r="G183" s="98" t="s">
        <v>1763</v>
      </c>
      <c r="H183" s="49">
        <v>44159</v>
      </c>
      <c r="I183" s="98" t="s">
        <v>1764</v>
      </c>
      <c r="J183" s="136">
        <v>44159</v>
      </c>
      <c r="K183" s="50"/>
      <c r="L183" s="50"/>
      <c r="M183" s="158" t="s">
        <v>1765</v>
      </c>
      <c r="N183" s="57">
        <v>3371699</v>
      </c>
      <c r="O183" s="57"/>
      <c r="P183" s="57">
        <v>3371699</v>
      </c>
      <c r="Q183" s="57" t="s">
        <v>1028</v>
      </c>
      <c r="R183" s="40" t="s">
        <v>469</v>
      </c>
      <c r="S183" s="40"/>
      <c r="T183" s="35"/>
    </row>
    <row r="184" spans="1:21" s="36" customFormat="1" ht="55.5" hidden="1" customHeight="1" x14ac:dyDescent="0.25">
      <c r="A184" s="95">
        <v>149</v>
      </c>
      <c r="B184" s="96" t="s">
        <v>2008</v>
      </c>
      <c r="C184" s="97"/>
      <c r="D184" s="96"/>
      <c r="E184" s="48" t="s">
        <v>2009</v>
      </c>
      <c r="F184" s="49">
        <v>44636</v>
      </c>
      <c r="G184" s="98" t="s">
        <v>3668</v>
      </c>
      <c r="H184" s="49">
        <v>45246</v>
      </c>
      <c r="I184" s="98" t="s">
        <v>2010</v>
      </c>
      <c r="J184" s="50">
        <v>1957</v>
      </c>
      <c r="K184" s="50">
        <v>192.4</v>
      </c>
      <c r="L184" s="50"/>
      <c r="M184" s="50" t="s">
        <v>3663</v>
      </c>
      <c r="N184" s="57">
        <v>1093069.45</v>
      </c>
      <c r="O184" s="57">
        <v>1093069.45</v>
      </c>
      <c r="P184" s="57">
        <v>0</v>
      </c>
      <c r="Q184" s="57" t="s">
        <v>1028</v>
      </c>
      <c r="R184" s="40" t="s">
        <v>469</v>
      </c>
      <c r="S184" s="40"/>
      <c r="T184" s="35"/>
    </row>
    <row r="185" spans="1:21" s="36" customFormat="1" ht="37.5" hidden="1" customHeight="1" x14ac:dyDescent="0.25">
      <c r="A185" s="95">
        <v>150</v>
      </c>
      <c r="B185" s="96" t="s">
        <v>2055</v>
      </c>
      <c r="C185" s="97"/>
      <c r="D185" s="161" t="s">
        <v>2058</v>
      </c>
      <c r="E185" s="48" t="s">
        <v>2056</v>
      </c>
      <c r="F185" s="173" t="s">
        <v>2057</v>
      </c>
      <c r="G185" s="98" t="s">
        <v>2073</v>
      </c>
      <c r="H185" s="49">
        <v>44840</v>
      </c>
      <c r="I185" s="98" t="s">
        <v>2059</v>
      </c>
      <c r="J185" s="50"/>
      <c r="K185" s="50"/>
      <c r="L185" s="50" t="s">
        <v>2058</v>
      </c>
      <c r="M185" s="158" t="s">
        <v>2060</v>
      </c>
      <c r="N185" s="57">
        <v>7651087.4000000004</v>
      </c>
      <c r="O185" s="57">
        <v>7651087.4000000004</v>
      </c>
      <c r="P185" s="57">
        <v>0</v>
      </c>
      <c r="Q185" s="57">
        <v>2822366.96</v>
      </c>
      <c r="R185" s="40" t="s">
        <v>469</v>
      </c>
      <c r="S185" s="40" t="s">
        <v>2074</v>
      </c>
      <c r="T185" s="35"/>
    </row>
    <row r="186" spans="1:21" s="36" customFormat="1" ht="53.25" hidden="1" customHeight="1" x14ac:dyDescent="0.25">
      <c r="A186" s="95">
        <v>157</v>
      </c>
      <c r="B186" s="331" t="s">
        <v>2265</v>
      </c>
      <c r="C186" s="97"/>
      <c r="D186" s="50" t="s">
        <v>2267</v>
      </c>
      <c r="E186" s="48" t="s">
        <v>2207</v>
      </c>
      <c r="F186" s="173">
        <v>44925</v>
      </c>
      <c r="G186" s="48" t="s">
        <v>3579</v>
      </c>
      <c r="H186" s="49">
        <v>45022</v>
      </c>
      <c r="I186" s="98" t="s">
        <v>2266</v>
      </c>
      <c r="J186" s="50">
        <v>2022</v>
      </c>
      <c r="K186" s="50">
        <v>169.7</v>
      </c>
      <c r="L186" s="50" t="s">
        <v>2267</v>
      </c>
      <c r="M186" s="158"/>
      <c r="N186" s="57">
        <v>472957.38</v>
      </c>
      <c r="O186" s="57">
        <v>472957.38</v>
      </c>
      <c r="P186" s="57">
        <v>0</v>
      </c>
      <c r="Q186" s="57"/>
      <c r="R186" s="40" t="s">
        <v>2268</v>
      </c>
      <c r="S186" s="40"/>
      <c r="T186" s="35"/>
    </row>
    <row r="187" spans="1:21" s="36" customFormat="1" ht="52.5" hidden="1" customHeight="1" x14ac:dyDescent="0.25">
      <c r="A187" s="95">
        <v>158</v>
      </c>
      <c r="B187" s="331" t="s">
        <v>2274</v>
      </c>
      <c r="C187" s="97"/>
      <c r="D187" s="50" t="s">
        <v>2271</v>
      </c>
      <c r="E187" s="48" t="s">
        <v>2207</v>
      </c>
      <c r="F187" s="173">
        <v>44925</v>
      </c>
      <c r="G187" s="48" t="s">
        <v>3579</v>
      </c>
      <c r="H187" s="49">
        <v>45022</v>
      </c>
      <c r="I187" s="98" t="s">
        <v>2270</v>
      </c>
      <c r="J187" s="50">
        <v>2022</v>
      </c>
      <c r="K187" s="50">
        <v>65.599999999999994</v>
      </c>
      <c r="L187" s="50" t="s">
        <v>2271</v>
      </c>
      <c r="M187" s="158"/>
      <c r="N187" s="57">
        <v>111725.75999999999</v>
      </c>
      <c r="O187" s="57">
        <v>47854.54</v>
      </c>
      <c r="P187" s="57">
        <v>63871.22</v>
      </c>
      <c r="Q187" s="57"/>
      <c r="R187" s="40" t="s">
        <v>2268</v>
      </c>
      <c r="S187" s="40"/>
      <c r="T187" s="35"/>
    </row>
    <row r="188" spans="1:21" s="36" customFormat="1" ht="58.5" hidden="1" customHeight="1" x14ac:dyDescent="0.25">
      <c r="A188" s="95">
        <v>159</v>
      </c>
      <c r="B188" s="331" t="s">
        <v>2275</v>
      </c>
      <c r="C188" s="97"/>
      <c r="D188" s="50" t="s">
        <v>2273</v>
      </c>
      <c r="E188" s="48" t="s">
        <v>2207</v>
      </c>
      <c r="F188" s="173">
        <v>44925</v>
      </c>
      <c r="G188" s="48" t="s">
        <v>3579</v>
      </c>
      <c r="H188" s="49">
        <v>45022</v>
      </c>
      <c r="I188" s="98" t="s">
        <v>2272</v>
      </c>
      <c r="J188" s="50">
        <v>2022</v>
      </c>
      <c r="K188" s="50">
        <v>543.9</v>
      </c>
      <c r="L188" s="50" t="s">
        <v>2273</v>
      </c>
      <c r="M188" s="158"/>
      <c r="N188" s="57">
        <v>404883.5</v>
      </c>
      <c r="O188" s="57">
        <v>25308</v>
      </c>
      <c r="P188" s="57">
        <v>379575.5</v>
      </c>
      <c r="Q188" s="57"/>
      <c r="R188" s="40" t="s">
        <v>2269</v>
      </c>
      <c r="S188" s="40"/>
      <c r="T188" s="35"/>
    </row>
    <row r="189" spans="1:21" s="36" customFormat="1" ht="56.25" customHeight="1" x14ac:dyDescent="0.25">
      <c r="A189" s="95">
        <v>160</v>
      </c>
      <c r="B189" s="96" t="s">
        <v>2276</v>
      </c>
      <c r="C189" s="97"/>
      <c r="D189" s="161"/>
      <c r="E189" s="48" t="s">
        <v>2207</v>
      </c>
      <c r="F189" s="173">
        <v>44925</v>
      </c>
      <c r="G189" s="98"/>
      <c r="H189" s="49"/>
      <c r="I189" s="98" t="s">
        <v>2277</v>
      </c>
      <c r="J189" s="50">
        <v>2022</v>
      </c>
      <c r="K189" s="50"/>
      <c r="L189" s="50"/>
      <c r="M189" s="158"/>
      <c r="N189" s="57">
        <v>3547860</v>
      </c>
      <c r="O189" s="57">
        <v>591312</v>
      </c>
      <c r="P189" s="57">
        <v>2956548</v>
      </c>
      <c r="Q189" s="57"/>
      <c r="R189" s="40" t="s">
        <v>2269</v>
      </c>
      <c r="S189" s="40"/>
      <c r="T189" s="35"/>
    </row>
    <row r="190" spans="1:21" s="36" customFormat="1" ht="37.5" hidden="1" customHeight="1" x14ac:dyDescent="0.25">
      <c r="A190" s="95">
        <v>161</v>
      </c>
      <c r="B190" s="331" t="s">
        <v>2582</v>
      </c>
      <c r="C190" s="97"/>
      <c r="D190" s="161"/>
      <c r="E190" s="48" t="s">
        <v>2209</v>
      </c>
      <c r="F190" s="173">
        <v>44925</v>
      </c>
      <c r="G190" s="48" t="s">
        <v>3576</v>
      </c>
      <c r="H190" s="49">
        <v>45021</v>
      </c>
      <c r="I190" s="98" t="s">
        <v>2577</v>
      </c>
      <c r="J190" s="50">
        <v>2022</v>
      </c>
      <c r="K190" s="50"/>
      <c r="L190" s="50"/>
      <c r="M190" s="158"/>
      <c r="N190" s="57">
        <v>702663.2</v>
      </c>
      <c r="O190" s="57">
        <v>0</v>
      </c>
      <c r="P190" s="57">
        <v>702663.2</v>
      </c>
      <c r="Q190" s="57"/>
      <c r="R190" s="40" t="s">
        <v>2269</v>
      </c>
      <c r="S190" s="40"/>
      <c r="T190" s="35"/>
    </row>
    <row r="191" spans="1:21" s="36" customFormat="1" ht="37.5" hidden="1" customHeight="1" x14ac:dyDescent="0.25">
      <c r="A191" s="95">
        <v>162</v>
      </c>
      <c r="B191" s="331" t="s">
        <v>2578</v>
      </c>
      <c r="C191" s="97"/>
      <c r="D191" s="161"/>
      <c r="E191" s="48" t="s">
        <v>2209</v>
      </c>
      <c r="F191" s="173">
        <v>44925</v>
      </c>
      <c r="G191" s="48" t="s">
        <v>3576</v>
      </c>
      <c r="H191" s="49">
        <v>45021</v>
      </c>
      <c r="I191" s="98" t="s">
        <v>2577</v>
      </c>
      <c r="J191" s="50">
        <v>2022</v>
      </c>
      <c r="K191" s="50"/>
      <c r="L191" s="50"/>
      <c r="M191" s="158"/>
      <c r="N191" s="57">
        <v>7</v>
      </c>
      <c r="O191" s="57">
        <v>0</v>
      </c>
      <c r="P191" s="57">
        <v>7</v>
      </c>
      <c r="Q191" s="57"/>
      <c r="R191" s="40" t="s">
        <v>2269</v>
      </c>
      <c r="S191" s="40"/>
      <c r="T191" s="35"/>
    </row>
    <row r="192" spans="1:21" s="36" customFormat="1" ht="56.25" hidden="1" customHeight="1" x14ac:dyDescent="0.25">
      <c r="A192" s="95">
        <v>163</v>
      </c>
      <c r="B192" s="331" t="s">
        <v>2583</v>
      </c>
      <c r="C192" s="97"/>
      <c r="D192" s="161"/>
      <c r="E192" s="48" t="s">
        <v>2211</v>
      </c>
      <c r="F192" s="173">
        <v>44925</v>
      </c>
      <c r="G192" s="48" t="s">
        <v>3577</v>
      </c>
      <c r="H192" s="49">
        <v>45021</v>
      </c>
      <c r="I192" s="98" t="s">
        <v>532</v>
      </c>
      <c r="J192" s="50">
        <v>2022</v>
      </c>
      <c r="K192" s="50"/>
      <c r="L192" s="50"/>
      <c r="M192" s="158"/>
      <c r="N192" s="57">
        <v>340000</v>
      </c>
      <c r="O192" s="57">
        <v>10</v>
      </c>
      <c r="P192" s="57">
        <v>339990</v>
      </c>
      <c r="Q192" s="57"/>
      <c r="R192" s="40" t="s">
        <v>2269</v>
      </c>
      <c r="S192" s="40"/>
      <c r="T192" s="35"/>
    </row>
    <row r="193" spans="1:20" s="36" customFormat="1" ht="37.5" hidden="1" customHeight="1" x14ac:dyDescent="0.25">
      <c r="A193" s="95">
        <v>164</v>
      </c>
      <c r="B193" s="331" t="s">
        <v>2579</v>
      </c>
      <c r="C193" s="97"/>
      <c r="D193" s="161"/>
      <c r="E193" s="48" t="s">
        <v>2211</v>
      </c>
      <c r="F193" s="173">
        <v>44925</v>
      </c>
      <c r="G193" s="48" t="s">
        <v>3577</v>
      </c>
      <c r="H193" s="49">
        <v>45021</v>
      </c>
      <c r="I193" s="98" t="s">
        <v>532</v>
      </c>
      <c r="J193" s="50">
        <v>2022</v>
      </c>
      <c r="K193" s="50"/>
      <c r="L193" s="50"/>
      <c r="M193" s="158"/>
      <c r="N193" s="57">
        <v>5</v>
      </c>
      <c r="O193" s="57">
        <v>0</v>
      </c>
      <c r="P193" s="57">
        <v>5</v>
      </c>
      <c r="Q193" s="57"/>
      <c r="R193" s="40" t="s">
        <v>2269</v>
      </c>
      <c r="S193" s="40"/>
      <c r="T193" s="35"/>
    </row>
    <row r="194" spans="1:20" s="36" customFormat="1" ht="37.5" hidden="1" customHeight="1" x14ac:dyDescent="0.25">
      <c r="A194" s="95">
        <v>165</v>
      </c>
      <c r="B194" s="96" t="s">
        <v>2584</v>
      </c>
      <c r="C194" s="97"/>
      <c r="D194" s="161"/>
      <c r="E194" s="48" t="s">
        <v>2210</v>
      </c>
      <c r="F194" s="173">
        <v>44925</v>
      </c>
      <c r="G194" s="48" t="s">
        <v>3578</v>
      </c>
      <c r="H194" s="49">
        <v>45021</v>
      </c>
      <c r="I194" s="98" t="s">
        <v>2585</v>
      </c>
      <c r="J194" s="50">
        <v>2022</v>
      </c>
      <c r="K194" s="50"/>
      <c r="L194" s="50"/>
      <c r="M194" s="158"/>
      <c r="N194" s="57">
        <v>354000</v>
      </c>
      <c r="O194" s="57">
        <v>0</v>
      </c>
      <c r="P194" s="57">
        <v>354000</v>
      </c>
      <c r="Q194" s="57"/>
      <c r="R194" s="40" t="s">
        <v>2269</v>
      </c>
      <c r="S194" s="40"/>
      <c r="T194" s="35"/>
    </row>
    <row r="195" spans="1:20" s="36" customFormat="1" ht="37.5" hidden="1" customHeight="1" x14ac:dyDescent="0.25">
      <c r="A195" s="95">
        <v>166</v>
      </c>
      <c r="B195" s="96" t="s">
        <v>2586</v>
      </c>
      <c r="C195" s="97"/>
      <c r="D195" s="161"/>
      <c r="E195" s="48" t="s">
        <v>2210</v>
      </c>
      <c r="F195" s="173">
        <v>44925</v>
      </c>
      <c r="G195" s="48" t="s">
        <v>3578</v>
      </c>
      <c r="H195" s="49">
        <v>45021</v>
      </c>
      <c r="I195" s="98" t="s">
        <v>2585</v>
      </c>
      <c r="J195" s="50">
        <v>2022</v>
      </c>
      <c r="K195" s="50"/>
      <c r="L195" s="50"/>
      <c r="M195" s="158"/>
      <c r="N195" s="57">
        <v>5</v>
      </c>
      <c r="O195" s="57">
        <v>0</v>
      </c>
      <c r="P195" s="57">
        <v>5</v>
      </c>
      <c r="Q195" s="57"/>
      <c r="R195" s="40" t="s">
        <v>2269</v>
      </c>
      <c r="S195" s="40"/>
      <c r="T195" s="35"/>
    </row>
    <row r="196" spans="1:20" s="36" customFormat="1" ht="37.5" hidden="1" customHeight="1" x14ac:dyDescent="0.25">
      <c r="A196" s="95">
        <v>167</v>
      </c>
      <c r="B196" s="331" t="s">
        <v>2615</v>
      </c>
      <c r="C196" s="45"/>
      <c r="D196" s="48" t="s">
        <v>2313</v>
      </c>
      <c r="E196" s="48" t="s">
        <v>2211</v>
      </c>
      <c r="F196" s="49">
        <v>44925</v>
      </c>
      <c r="G196" s="48" t="s">
        <v>3580</v>
      </c>
      <c r="H196" s="49">
        <v>45022</v>
      </c>
      <c r="I196" s="98" t="s">
        <v>2592</v>
      </c>
      <c r="J196" s="27">
        <v>2022</v>
      </c>
      <c r="K196" s="50"/>
      <c r="L196" s="48" t="s">
        <v>2313</v>
      </c>
      <c r="M196" s="81"/>
      <c r="N196" s="57">
        <v>139000</v>
      </c>
      <c r="O196" s="34">
        <v>97098.32</v>
      </c>
      <c r="P196" s="57">
        <v>41901.68</v>
      </c>
      <c r="Q196" s="57"/>
      <c r="R196" s="40" t="s">
        <v>2269</v>
      </c>
      <c r="S196" s="40"/>
      <c r="T196" s="35"/>
    </row>
    <row r="197" spans="1:20" s="36" customFormat="1" ht="37.5" customHeight="1" x14ac:dyDescent="0.25">
      <c r="A197" s="95">
        <v>168</v>
      </c>
      <c r="B197" s="96" t="s">
        <v>3512</v>
      </c>
      <c r="C197" s="45"/>
      <c r="D197" s="48" t="s">
        <v>2313</v>
      </c>
      <c r="E197" s="48" t="s">
        <v>2211</v>
      </c>
      <c r="F197" s="49">
        <v>44925</v>
      </c>
      <c r="G197" s="48"/>
      <c r="H197" s="298"/>
      <c r="I197" s="98" t="s">
        <v>2592</v>
      </c>
      <c r="J197" s="27">
        <v>2022</v>
      </c>
      <c r="K197" s="50"/>
      <c r="L197" s="48" t="s">
        <v>2313</v>
      </c>
      <c r="M197" s="81"/>
      <c r="N197" s="57">
        <v>72107.05</v>
      </c>
      <c r="O197" s="34">
        <v>27773.05</v>
      </c>
      <c r="P197" s="57">
        <v>44334</v>
      </c>
      <c r="Q197" s="57"/>
      <c r="R197" s="40" t="s">
        <v>2269</v>
      </c>
      <c r="S197" s="40"/>
      <c r="T197" s="35"/>
    </row>
    <row r="198" spans="1:20" s="36" customFormat="1" ht="37.5" hidden="1" customHeight="1" x14ac:dyDescent="0.25">
      <c r="A198" s="95">
        <v>169</v>
      </c>
      <c r="B198" s="331" t="s">
        <v>2616</v>
      </c>
      <c r="C198" s="45"/>
      <c r="D198" s="48" t="s">
        <v>2313</v>
      </c>
      <c r="E198" s="48" t="s">
        <v>2211</v>
      </c>
      <c r="F198" s="49">
        <v>44925</v>
      </c>
      <c r="G198" s="48" t="s">
        <v>3580</v>
      </c>
      <c r="H198" s="49">
        <v>45022</v>
      </c>
      <c r="I198" s="98" t="s">
        <v>2592</v>
      </c>
      <c r="J198" s="27">
        <v>2022</v>
      </c>
      <c r="K198" s="50"/>
      <c r="L198" s="48" t="s">
        <v>2313</v>
      </c>
      <c r="M198" s="81"/>
      <c r="N198" s="57">
        <v>29000</v>
      </c>
      <c r="O198" s="34">
        <v>1803</v>
      </c>
      <c r="P198" s="57">
        <v>27197</v>
      </c>
      <c r="Q198" s="57"/>
      <c r="R198" s="40" t="s">
        <v>2269</v>
      </c>
      <c r="S198" s="40"/>
      <c r="T198" s="35"/>
    </row>
    <row r="199" spans="1:20" s="36" customFormat="1" ht="37.5" customHeight="1" x14ac:dyDescent="0.25">
      <c r="A199" s="95">
        <v>170</v>
      </c>
      <c r="B199" s="96" t="s">
        <v>2617</v>
      </c>
      <c r="C199" s="45"/>
      <c r="D199" s="48" t="s">
        <v>2313</v>
      </c>
      <c r="E199" s="48" t="s">
        <v>2211</v>
      </c>
      <c r="F199" s="49">
        <v>44925</v>
      </c>
      <c r="G199" s="48"/>
      <c r="H199" s="298"/>
      <c r="I199" s="98" t="s">
        <v>2592</v>
      </c>
      <c r="J199" s="27">
        <v>2022</v>
      </c>
      <c r="K199" s="50"/>
      <c r="L199" s="48" t="s">
        <v>2313</v>
      </c>
      <c r="M199" s="81"/>
      <c r="N199" s="57">
        <v>2599.85</v>
      </c>
      <c r="O199" s="34">
        <v>2599.85</v>
      </c>
      <c r="P199" s="57">
        <v>0</v>
      </c>
      <c r="Q199" s="57"/>
      <c r="R199" s="40" t="s">
        <v>2234</v>
      </c>
      <c r="S199" s="40"/>
      <c r="T199" s="35"/>
    </row>
    <row r="200" spans="1:20" s="36" customFormat="1" ht="37.5" customHeight="1" x14ac:dyDescent="0.25">
      <c r="A200" s="95">
        <v>171</v>
      </c>
      <c r="B200" s="96" t="s">
        <v>2732</v>
      </c>
      <c r="C200" s="97"/>
      <c r="D200" s="48" t="s">
        <v>2313</v>
      </c>
      <c r="E200" s="48" t="s">
        <v>2208</v>
      </c>
      <c r="F200" s="173">
        <v>44925</v>
      </c>
      <c r="G200" s="98"/>
      <c r="H200" s="49"/>
      <c r="I200" s="98" t="s">
        <v>2733</v>
      </c>
      <c r="J200" s="40">
        <v>2022</v>
      </c>
      <c r="K200" s="50">
        <v>549.9</v>
      </c>
      <c r="L200" s="50" t="s">
        <v>2313</v>
      </c>
      <c r="M200" s="158"/>
      <c r="N200" s="57">
        <v>108750</v>
      </c>
      <c r="O200" s="57">
        <v>108750</v>
      </c>
      <c r="P200" s="57">
        <v>0</v>
      </c>
      <c r="Q200" s="57"/>
      <c r="R200" s="40" t="s">
        <v>2234</v>
      </c>
      <c r="S200" s="40"/>
      <c r="T200" s="35"/>
    </row>
    <row r="201" spans="1:20" s="36" customFormat="1" ht="37.5" customHeight="1" x14ac:dyDescent="0.25">
      <c r="A201" s="95">
        <v>172</v>
      </c>
      <c r="B201" s="96" t="s">
        <v>2734</v>
      </c>
      <c r="C201" s="97"/>
      <c r="D201" s="48" t="s">
        <v>2313</v>
      </c>
      <c r="E201" s="48" t="s">
        <v>2208</v>
      </c>
      <c r="F201" s="173">
        <v>44925</v>
      </c>
      <c r="G201" s="98"/>
      <c r="H201" s="49"/>
      <c r="I201" s="98" t="s">
        <v>2733</v>
      </c>
      <c r="J201" s="40">
        <v>2022</v>
      </c>
      <c r="K201" s="50">
        <v>456.1</v>
      </c>
      <c r="L201" s="50" t="s">
        <v>2313</v>
      </c>
      <c r="M201" s="158"/>
      <c r="N201" s="57">
        <v>30203.5</v>
      </c>
      <c r="O201" s="57">
        <v>30203.5</v>
      </c>
      <c r="P201" s="57">
        <v>0</v>
      </c>
      <c r="Q201" s="57"/>
      <c r="R201" s="40" t="s">
        <v>2234</v>
      </c>
      <c r="S201" s="40"/>
      <c r="T201" s="35"/>
    </row>
    <row r="202" spans="1:20" s="36" customFormat="1" ht="43.5" customHeight="1" x14ac:dyDescent="0.25">
      <c r="A202" s="95">
        <v>173</v>
      </c>
      <c r="B202" s="96" t="s">
        <v>2735</v>
      </c>
      <c r="C202" s="97"/>
      <c r="D202" s="48" t="s">
        <v>2313</v>
      </c>
      <c r="E202" s="48" t="s">
        <v>2208</v>
      </c>
      <c r="F202" s="173">
        <v>44925</v>
      </c>
      <c r="G202" s="98"/>
      <c r="H202" s="49"/>
      <c r="I202" s="98" t="s">
        <v>2733</v>
      </c>
      <c r="J202" s="40">
        <v>2022</v>
      </c>
      <c r="K202" s="50">
        <v>94.8</v>
      </c>
      <c r="L202" s="50" t="s">
        <v>2313</v>
      </c>
      <c r="M202" s="158"/>
      <c r="N202" s="57">
        <v>12081.85</v>
      </c>
      <c r="O202" s="57">
        <v>12081.85</v>
      </c>
      <c r="P202" s="57">
        <v>0</v>
      </c>
      <c r="Q202" s="57"/>
      <c r="R202" s="40" t="s">
        <v>2234</v>
      </c>
      <c r="S202" s="40"/>
      <c r="T202" s="35"/>
    </row>
    <row r="203" spans="1:20" s="36" customFormat="1" ht="53.25" customHeight="1" x14ac:dyDescent="0.25">
      <c r="A203" s="95">
        <v>174</v>
      </c>
      <c r="B203" s="96" t="s">
        <v>2736</v>
      </c>
      <c r="C203" s="97"/>
      <c r="D203" s="48" t="s">
        <v>2313</v>
      </c>
      <c r="E203" s="48" t="s">
        <v>2208</v>
      </c>
      <c r="F203" s="173">
        <v>44925</v>
      </c>
      <c r="G203" s="98"/>
      <c r="H203" s="49"/>
      <c r="I203" s="98" t="s">
        <v>2733</v>
      </c>
      <c r="J203" s="40">
        <v>2022</v>
      </c>
      <c r="K203" s="50">
        <v>289.60000000000002</v>
      </c>
      <c r="L203" s="50" t="s">
        <v>2313</v>
      </c>
      <c r="M203" s="158"/>
      <c r="N203" s="57">
        <v>36250</v>
      </c>
      <c r="O203" s="57">
        <v>8034.5</v>
      </c>
      <c r="P203" s="57">
        <v>28215.5</v>
      </c>
      <c r="Q203" s="57"/>
      <c r="R203" s="40" t="s">
        <v>2234</v>
      </c>
      <c r="S203" s="40"/>
      <c r="T203" s="35"/>
    </row>
    <row r="204" spans="1:20" s="36" customFormat="1" ht="37.5" customHeight="1" x14ac:dyDescent="0.25">
      <c r="A204" s="95">
        <v>175</v>
      </c>
      <c r="B204" s="96" t="s">
        <v>2737</v>
      </c>
      <c r="C204" s="97"/>
      <c r="D204" s="48" t="s">
        <v>2313</v>
      </c>
      <c r="E204" s="48" t="s">
        <v>2208</v>
      </c>
      <c r="F204" s="173">
        <v>44925</v>
      </c>
      <c r="G204" s="98"/>
      <c r="H204" s="49"/>
      <c r="I204" s="98" t="s">
        <v>2733</v>
      </c>
      <c r="J204" s="40">
        <v>2022</v>
      </c>
      <c r="K204" s="50"/>
      <c r="L204" s="50" t="s">
        <v>2313</v>
      </c>
      <c r="M204" s="158"/>
      <c r="N204" s="57">
        <v>84881.55</v>
      </c>
      <c r="O204" s="57">
        <v>84881.55</v>
      </c>
      <c r="P204" s="57">
        <v>0</v>
      </c>
      <c r="Q204" s="57"/>
      <c r="R204" s="40" t="s">
        <v>2234</v>
      </c>
      <c r="S204" s="40"/>
      <c r="T204" s="35"/>
    </row>
    <row r="205" spans="1:20" s="36" customFormat="1" ht="37.5" customHeight="1" x14ac:dyDescent="0.25">
      <c r="A205" s="95">
        <v>176</v>
      </c>
      <c r="B205" s="96" t="s">
        <v>2738</v>
      </c>
      <c r="C205" s="97"/>
      <c r="D205" s="48" t="s">
        <v>2313</v>
      </c>
      <c r="E205" s="48" t="s">
        <v>2208</v>
      </c>
      <c r="F205" s="173">
        <v>44925</v>
      </c>
      <c r="G205" s="98"/>
      <c r="H205" s="49"/>
      <c r="I205" s="98" t="s">
        <v>2733</v>
      </c>
      <c r="J205" s="40">
        <v>2022</v>
      </c>
      <c r="K205" s="50"/>
      <c r="L205" s="50" t="s">
        <v>2313</v>
      </c>
      <c r="M205" s="158"/>
      <c r="N205" s="57">
        <v>149693.65</v>
      </c>
      <c r="O205" s="57">
        <v>149693.65</v>
      </c>
      <c r="P205" s="57">
        <v>0</v>
      </c>
      <c r="Q205" s="57"/>
      <c r="R205" s="40" t="s">
        <v>2234</v>
      </c>
      <c r="S205" s="40"/>
      <c r="T205" s="35"/>
    </row>
    <row r="206" spans="1:20" s="36" customFormat="1" ht="37.5" hidden="1" customHeight="1" x14ac:dyDescent="0.25">
      <c r="A206" s="95">
        <v>177</v>
      </c>
      <c r="B206" s="386" t="s">
        <v>2775</v>
      </c>
      <c r="C206" s="97"/>
      <c r="D206" s="96" t="s">
        <v>2313</v>
      </c>
      <c r="E206" s="48" t="s">
        <v>2209</v>
      </c>
      <c r="F206" s="173">
        <v>44925</v>
      </c>
      <c r="G206" s="48" t="s">
        <v>3639</v>
      </c>
      <c r="H206" s="49">
        <v>45105</v>
      </c>
      <c r="I206" s="98" t="s">
        <v>2577</v>
      </c>
      <c r="J206" s="50">
        <v>2022</v>
      </c>
      <c r="K206" s="50"/>
      <c r="L206" s="50" t="s">
        <v>2313</v>
      </c>
      <c r="M206" s="158"/>
      <c r="N206" s="57">
        <v>2441386.75</v>
      </c>
      <c r="O206" s="57">
        <v>1656979.62</v>
      </c>
      <c r="P206" s="57">
        <v>784407.13</v>
      </c>
      <c r="Q206" s="57"/>
      <c r="R206" s="40"/>
      <c r="S206" s="40"/>
      <c r="T206" s="35"/>
    </row>
    <row r="207" spans="1:20" s="36" customFormat="1" ht="37.5" customHeight="1" x14ac:dyDescent="0.25">
      <c r="A207" s="95">
        <v>178</v>
      </c>
      <c r="B207" s="96" t="s">
        <v>2776</v>
      </c>
      <c r="C207" s="97"/>
      <c r="D207" s="96" t="s">
        <v>2313</v>
      </c>
      <c r="E207" s="48" t="s">
        <v>2209</v>
      </c>
      <c r="F207" s="173">
        <v>44925</v>
      </c>
      <c r="G207" s="98"/>
      <c r="H207" s="49"/>
      <c r="I207" s="98" t="s">
        <v>2577</v>
      </c>
      <c r="J207" s="50">
        <v>2022</v>
      </c>
      <c r="K207" s="50"/>
      <c r="L207" s="50" t="s">
        <v>2313</v>
      </c>
      <c r="M207" s="158"/>
      <c r="N207" s="57">
        <v>29000</v>
      </c>
      <c r="O207" s="57">
        <v>29000</v>
      </c>
      <c r="P207" s="57">
        <v>0</v>
      </c>
      <c r="Q207" s="57"/>
      <c r="R207" s="40" t="s">
        <v>2234</v>
      </c>
      <c r="S207" s="40"/>
      <c r="T207" s="35"/>
    </row>
    <row r="208" spans="1:20" s="36" customFormat="1" ht="37.5" customHeight="1" x14ac:dyDescent="0.25">
      <c r="A208" s="95">
        <v>179</v>
      </c>
      <c r="B208" s="96" t="s">
        <v>2777</v>
      </c>
      <c r="C208" s="97"/>
      <c r="D208" s="96" t="s">
        <v>2313</v>
      </c>
      <c r="E208" s="48" t="s">
        <v>2209</v>
      </c>
      <c r="F208" s="173">
        <v>44925</v>
      </c>
      <c r="G208" s="98"/>
      <c r="H208" s="49"/>
      <c r="I208" s="98" t="s">
        <v>2577</v>
      </c>
      <c r="J208" s="50">
        <v>2022</v>
      </c>
      <c r="K208" s="50"/>
      <c r="L208" s="50" t="s">
        <v>2313</v>
      </c>
      <c r="M208" s="158"/>
      <c r="N208" s="57">
        <v>335079.5</v>
      </c>
      <c r="O208" s="57">
        <v>284672.5</v>
      </c>
      <c r="P208" s="57">
        <v>50407</v>
      </c>
      <c r="Q208" s="57"/>
      <c r="R208" s="40" t="s">
        <v>2234</v>
      </c>
      <c r="S208" s="40"/>
      <c r="T208" s="35"/>
    </row>
    <row r="209" spans="1:20" s="36" customFormat="1" ht="37.5" customHeight="1" x14ac:dyDescent="0.25">
      <c r="A209" s="95">
        <v>180</v>
      </c>
      <c r="B209" s="96" t="s">
        <v>2778</v>
      </c>
      <c r="C209" s="97"/>
      <c r="D209" s="96" t="s">
        <v>2313</v>
      </c>
      <c r="E209" s="48" t="s">
        <v>2209</v>
      </c>
      <c r="F209" s="173">
        <v>44925</v>
      </c>
      <c r="G209" s="98"/>
      <c r="H209" s="49"/>
      <c r="I209" s="98" t="s">
        <v>2577</v>
      </c>
      <c r="J209" s="50">
        <v>2022</v>
      </c>
      <c r="K209" s="50"/>
      <c r="L209" s="50" t="s">
        <v>2313</v>
      </c>
      <c r="M209" s="158"/>
      <c r="N209" s="57">
        <v>1</v>
      </c>
      <c r="O209" s="57">
        <v>0</v>
      </c>
      <c r="P209" s="57">
        <v>1</v>
      </c>
      <c r="Q209" s="57"/>
      <c r="R209" s="40" t="s">
        <v>2234</v>
      </c>
      <c r="S209" s="40"/>
      <c r="T209" s="35"/>
    </row>
    <row r="210" spans="1:20" s="36" customFormat="1" ht="49.5" hidden="1" customHeight="1" x14ac:dyDescent="0.25">
      <c r="A210" s="95">
        <v>181</v>
      </c>
      <c r="B210" s="96" t="s">
        <v>2855</v>
      </c>
      <c r="C210" s="97"/>
      <c r="D210" s="96" t="s">
        <v>2313</v>
      </c>
      <c r="E210" s="48" t="s">
        <v>2210</v>
      </c>
      <c r="F210" s="173">
        <v>44925</v>
      </c>
      <c r="G210" s="48" t="s">
        <v>3639</v>
      </c>
      <c r="H210" s="49">
        <v>45105</v>
      </c>
      <c r="I210" s="98" t="s">
        <v>2856</v>
      </c>
      <c r="J210" s="50">
        <v>2022</v>
      </c>
      <c r="K210" s="50"/>
      <c r="L210" s="96" t="s">
        <v>2313</v>
      </c>
      <c r="M210" s="158"/>
      <c r="N210" s="57">
        <v>2265910.65</v>
      </c>
      <c r="O210" s="57">
        <v>1149205.6499999999</v>
      </c>
      <c r="P210" s="57">
        <v>1116705</v>
      </c>
      <c r="Q210" s="57"/>
      <c r="R210" s="40"/>
      <c r="S210" s="40"/>
      <c r="T210" s="35"/>
    </row>
    <row r="211" spans="1:20" s="36" customFormat="1" ht="37.5" customHeight="1" x14ac:dyDescent="0.25">
      <c r="A211" s="95">
        <v>182</v>
      </c>
      <c r="B211" s="96" t="s">
        <v>3515</v>
      </c>
      <c r="C211" s="97"/>
      <c r="D211" s="96" t="s">
        <v>2313</v>
      </c>
      <c r="E211" s="48" t="s">
        <v>2210</v>
      </c>
      <c r="F211" s="173">
        <v>44925</v>
      </c>
      <c r="G211" s="98"/>
      <c r="H211" s="49"/>
      <c r="I211" s="98" t="s">
        <v>2856</v>
      </c>
      <c r="J211" s="50">
        <v>2022</v>
      </c>
      <c r="K211" s="50"/>
      <c r="L211" s="96" t="s">
        <v>2313</v>
      </c>
      <c r="M211" s="158"/>
      <c r="N211" s="57">
        <v>1604155.3</v>
      </c>
      <c r="O211" s="57">
        <v>1604155.3</v>
      </c>
      <c r="P211" s="57">
        <v>0</v>
      </c>
      <c r="Q211" s="57"/>
      <c r="R211" s="40" t="s">
        <v>2234</v>
      </c>
      <c r="S211" s="40"/>
      <c r="T211" s="35"/>
    </row>
    <row r="212" spans="1:20" s="36" customFormat="1" ht="37.5" customHeight="1" x14ac:dyDescent="0.25">
      <c r="A212" s="95">
        <v>183</v>
      </c>
      <c r="B212" s="96" t="s">
        <v>2857</v>
      </c>
      <c r="C212" s="97"/>
      <c r="D212" s="96" t="s">
        <v>2313</v>
      </c>
      <c r="E212" s="48" t="s">
        <v>2210</v>
      </c>
      <c r="F212" s="173">
        <v>44925</v>
      </c>
      <c r="G212" s="98"/>
      <c r="H212" s="49"/>
      <c r="I212" s="98" t="s">
        <v>2856</v>
      </c>
      <c r="J212" s="50">
        <v>2022</v>
      </c>
      <c r="K212" s="50"/>
      <c r="L212" s="96" t="s">
        <v>2313</v>
      </c>
      <c r="M212" s="158"/>
      <c r="N212" s="57">
        <v>174764.15</v>
      </c>
      <c r="O212" s="57">
        <v>126619.15</v>
      </c>
      <c r="P212" s="57">
        <v>48145</v>
      </c>
      <c r="Q212" s="57"/>
      <c r="R212" s="40" t="s">
        <v>2234</v>
      </c>
      <c r="S212" s="40"/>
      <c r="T212" s="35"/>
    </row>
    <row r="213" spans="1:20" s="36" customFormat="1" ht="37.5" customHeight="1" x14ac:dyDescent="0.25">
      <c r="A213" s="95">
        <v>184</v>
      </c>
      <c r="B213" s="96" t="s">
        <v>2858</v>
      </c>
      <c r="C213" s="97"/>
      <c r="D213" s="96" t="s">
        <v>2313</v>
      </c>
      <c r="E213" s="48" t="s">
        <v>2210</v>
      </c>
      <c r="F213" s="173">
        <v>44925</v>
      </c>
      <c r="G213" s="98"/>
      <c r="H213" s="49"/>
      <c r="I213" s="98" t="s">
        <v>2856</v>
      </c>
      <c r="J213" s="50">
        <v>2022</v>
      </c>
      <c r="K213" s="50"/>
      <c r="L213" s="96" t="s">
        <v>2313</v>
      </c>
      <c r="M213" s="158"/>
      <c r="N213" s="57">
        <v>58870</v>
      </c>
      <c r="O213" s="57">
        <v>28908</v>
      </c>
      <c r="P213" s="57">
        <v>29962</v>
      </c>
      <c r="Q213" s="57"/>
      <c r="R213" s="40" t="s">
        <v>2234</v>
      </c>
      <c r="S213" s="40"/>
      <c r="T213" s="35"/>
    </row>
    <row r="214" spans="1:20" s="36" customFormat="1" ht="37.5" customHeight="1" x14ac:dyDescent="0.25">
      <c r="A214" s="95">
        <v>185</v>
      </c>
      <c r="B214" s="96" t="s">
        <v>2859</v>
      </c>
      <c r="C214" s="97"/>
      <c r="D214" s="96" t="s">
        <v>2313</v>
      </c>
      <c r="E214" s="48" t="s">
        <v>2210</v>
      </c>
      <c r="F214" s="173">
        <v>44925</v>
      </c>
      <c r="G214" s="98"/>
      <c r="H214" s="49"/>
      <c r="I214" s="98" t="s">
        <v>2856</v>
      </c>
      <c r="J214" s="50">
        <v>2022</v>
      </c>
      <c r="K214" s="50"/>
      <c r="L214" s="96" t="s">
        <v>2313</v>
      </c>
      <c r="M214" s="158"/>
      <c r="N214" s="57">
        <v>26097.1</v>
      </c>
      <c r="O214" s="57">
        <v>7286.1</v>
      </c>
      <c r="P214" s="57">
        <v>18811</v>
      </c>
      <c r="Q214" s="57"/>
      <c r="R214" s="40" t="s">
        <v>2234</v>
      </c>
      <c r="S214" s="40"/>
      <c r="T214" s="35"/>
    </row>
    <row r="215" spans="1:20" s="36" customFormat="1" ht="37.5" customHeight="1" x14ac:dyDescent="0.25">
      <c r="A215" s="95">
        <v>186</v>
      </c>
      <c r="B215" s="96" t="s">
        <v>2860</v>
      </c>
      <c r="C215" s="97"/>
      <c r="D215" s="96" t="s">
        <v>2313</v>
      </c>
      <c r="E215" s="48" t="s">
        <v>2210</v>
      </c>
      <c r="F215" s="173">
        <v>44925</v>
      </c>
      <c r="G215" s="98"/>
      <c r="H215" s="49"/>
      <c r="I215" s="98" t="s">
        <v>2856</v>
      </c>
      <c r="J215" s="50">
        <v>2022</v>
      </c>
      <c r="K215" s="50"/>
      <c r="L215" s="96" t="s">
        <v>2313</v>
      </c>
      <c r="M215" s="158"/>
      <c r="N215" s="57">
        <v>2070.6</v>
      </c>
      <c r="O215" s="57">
        <v>2070.6</v>
      </c>
      <c r="P215" s="57">
        <v>0</v>
      </c>
      <c r="Q215" s="57"/>
      <c r="R215" s="40" t="s">
        <v>2234</v>
      </c>
      <c r="S215" s="40"/>
      <c r="T215" s="35"/>
    </row>
    <row r="216" spans="1:20" s="36" customFormat="1" ht="37.5" customHeight="1" x14ac:dyDescent="0.25">
      <c r="A216" s="95">
        <v>187</v>
      </c>
      <c r="B216" s="96" t="s">
        <v>2861</v>
      </c>
      <c r="C216" s="97"/>
      <c r="D216" s="96" t="s">
        <v>2313</v>
      </c>
      <c r="E216" s="48" t="s">
        <v>2210</v>
      </c>
      <c r="F216" s="173">
        <v>44925</v>
      </c>
      <c r="G216" s="98"/>
      <c r="H216" s="49"/>
      <c r="I216" s="98" t="s">
        <v>2856</v>
      </c>
      <c r="J216" s="50">
        <v>2022</v>
      </c>
      <c r="K216" s="50"/>
      <c r="L216" s="96" t="s">
        <v>2313</v>
      </c>
      <c r="M216" s="158"/>
      <c r="N216" s="57">
        <v>1827545.2</v>
      </c>
      <c r="O216" s="57">
        <v>1827545.2</v>
      </c>
      <c r="P216" s="57">
        <v>0</v>
      </c>
      <c r="Q216" s="57"/>
      <c r="R216" s="40" t="s">
        <v>2234</v>
      </c>
      <c r="S216" s="40"/>
      <c r="T216" s="35"/>
    </row>
    <row r="217" spans="1:20" s="36" customFormat="1" ht="51" hidden="1" customHeight="1" x14ac:dyDescent="0.25">
      <c r="A217" s="95">
        <v>188</v>
      </c>
      <c r="B217" s="96" t="s">
        <v>4077</v>
      </c>
      <c r="C217" s="97"/>
      <c r="D217" s="96" t="s">
        <v>4079</v>
      </c>
      <c r="E217" s="48" t="s">
        <v>2210</v>
      </c>
      <c r="F217" s="173">
        <v>44925</v>
      </c>
      <c r="G217" s="48" t="s">
        <v>4080</v>
      </c>
      <c r="H217" s="49">
        <v>45544</v>
      </c>
      <c r="I217" s="98" t="s">
        <v>4078</v>
      </c>
      <c r="J217" s="50">
        <v>2022</v>
      </c>
      <c r="K217" s="50"/>
      <c r="L217" s="96" t="s">
        <v>4079</v>
      </c>
      <c r="M217" s="158"/>
      <c r="N217" s="57">
        <v>725000</v>
      </c>
      <c r="O217" s="57">
        <v>124829</v>
      </c>
      <c r="P217" s="57">
        <v>600171</v>
      </c>
      <c r="Q217" s="57"/>
      <c r="R217" s="40" t="s">
        <v>2234</v>
      </c>
      <c r="S217" s="40"/>
      <c r="T217" s="35"/>
    </row>
    <row r="218" spans="1:20" s="36" customFormat="1" ht="37.5" customHeight="1" x14ac:dyDescent="0.25">
      <c r="A218" s="95">
        <v>189</v>
      </c>
      <c r="B218" s="96" t="s">
        <v>2862</v>
      </c>
      <c r="C218" s="97"/>
      <c r="D218" s="96" t="s">
        <v>2313</v>
      </c>
      <c r="E218" s="48" t="s">
        <v>2210</v>
      </c>
      <c r="F218" s="173">
        <v>44925</v>
      </c>
      <c r="G218" s="98"/>
      <c r="H218" s="49"/>
      <c r="I218" s="98" t="s">
        <v>2856</v>
      </c>
      <c r="J218" s="50">
        <v>2022</v>
      </c>
      <c r="K218" s="50"/>
      <c r="L218" s="96" t="s">
        <v>2313</v>
      </c>
      <c r="M218" s="158"/>
      <c r="N218" s="57">
        <v>10150</v>
      </c>
      <c r="O218" s="57">
        <v>10150</v>
      </c>
      <c r="P218" s="57">
        <v>0</v>
      </c>
      <c r="Q218" s="57"/>
      <c r="R218" s="40" t="s">
        <v>2234</v>
      </c>
      <c r="S218" s="40"/>
      <c r="T218" s="35"/>
    </row>
    <row r="219" spans="1:20" s="36" customFormat="1" ht="37.5" customHeight="1" x14ac:dyDescent="0.25">
      <c r="A219" s="95">
        <v>190</v>
      </c>
      <c r="B219" s="96" t="s">
        <v>2863</v>
      </c>
      <c r="C219" s="97"/>
      <c r="D219" s="96" t="s">
        <v>2313</v>
      </c>
      <c r="E219" s="48" t="s">
        <v>2210</v>
      </c>
      <c r="F219" s="173">
        <v>44925</v>
      </c>
      <c r="G219" s="98"/>
      <c r="H219" s="49"/>
      <c r="I219" s="98" t="s">
        <v>2856</v>
      </c>
      <c r="J219" s="50">
        <v>2022</v>
      </c>
      <c r="K219" s="50"/>
      <c r="L219" s="96" t="s">
        <v>2313</v>
      </c>
      <c r="M219" s="158"/>
      <c r="N219" s="57">
        <v>387835.85</v>
      </c>
      <c r="O219" s="57">
        <v>58775.35</v>
      </c>
      <c r="P219" s="57">
        <v>329060.5</v>
      </c>
      <c r="Q219" s="57"/>
      <c r="R219" s="40" t="s">
        <v>2234</v>
      </c>
      <c r="S219" s="40"/>
      <c r="T219" s="35"/>
    </row>
    <row r="220" spans="1:20" s="36" customFormat="1" ht="37.5" customHeight="1" x14ac:dyDescent="0.25">
      <c r="A220" s="95">
        <v>191</v>
      </c>
      <c r="B220" s="96" t="s">
        <v>2864</v>
      </c>
      <c r="C220" s="97"/>
      <c r="D220" s="96" t="s">
        <v>2313</v>
      </c>
      <c r="E220" s="48" t="s">
        <v>2210</v>
      </c>
      <c r="F220" s="173">
        <v>44925</v>
      </c>
      <c r="G220" s="98"/>
      <c r="H220" s="49"/>
      <c r="I220" s="98" t="s">
        <v>2856</v>
      </c>
      <c r="J220" s="50">
        <v>2022</v>
      </c>
      <c r="K220" s="50"/>
      <c r="L220" s="96" t="s">
        <v>2313</v>
      </c>
      <c r="M220" s="158"/>
      <c r="N220" s="57">
        <v>5290483.05</v>
      </c>
      <c r="O220" s="57">
        <v>5290483.05</v>
      </c>
      <c r="P220" s="57">
        <v>0</v>
      </c>
      <c r="Q220" s="57"/>
      <c r="R220" s="40" t="s">
        <v>2234</v>
      </c>
      <c r="S220" s="40"/>
      <c r="T220" s="35"/>
    </row>
    <row r="221" spans="1:20" s="36" customFormat="1" ht="48" customHeight="1" x14ac:dyDescent="0.25">
      <c r="A221" s="95">
        <v>192</v>
      </c>
      <c r="B221" s="96" t="s">
        <v>3062</v>
      </c>
      <c r="C221" s="97"/>
      <c r="D221" s="96" t="s">
        <v>2313</v>
      </c>
      <c r="E221" s="48" t="s">
        <v>2205</v>
      </c>
      <c r="F221" s="173">
        <v>44925</v>
      </c>
      <c r="G221" s="98"/>
      <c r="H221" s="49"/>
      <c r="I221" s="98" t="s">
        <v>3063</v>
      </c>
      <c r="J221" s="50">
        <v>2022</v>
      </c>
      <c r="K221" s="50"/>
      <c r="L221" s="96" t="s">
        <v>2313</v>
      </c>
      <c r="M221" s="158"/>
      <c r="N221" s="57">
        <v>91367.4</v>
      </c>
      <c r="O221" s="57">
        <v>76139.5</v>
      </c>
      <c r="P221" s="57">
        <v>15227.9</v>
      </c>
      <c r="Q221" s="57"/>
      <c r="R221" s="40" t="s">
        <v>2234</v>
      </c>
      <c r="S221" s="40"/>
      <c r="T221" s="35"/>
    </row>
    <row r="222" spans="1:20" s="36" customFormat="1" ht="37.5" customHeight="1" x14ac:dyDescent="0.25">
      <c r="A222" s="95">
        <v>193</v>
      </c>
      <c r="B222" s="96" t="s">
        <v>3667</v>
      </c>
      <c r="C222" s="97"/>
      <c r="D222" s="96" t="s">
        <v>3669</v>
      </c>
      <c r="E222" s="48" t="s">
        <v>2209</v>
      </c>
      <c r="F222" s="173">
        <v>44925</v>
      </c>
      <c r="G222" s="98"/>
      <c r="H222" s="49"/>
      <c r="I222" s="98" t="s">
        <v>2577</v>
      </c>
      <c r="J222" s="50">
        <v>2022</v>
      </c>
      <c r="K222" s="50">
        <v>115.2</v>
      </c>
      <c r="L222" s="96" t="s">
        <v>3669</v>
      </c>
      <c r="M222" s="158" t="s">
        <v>3670</v>
      </c>
      <c r="N222" s="57">
        <v>228902.8</v>
      </c>
      <c r="O222" s="57">
        <v>228902.8</v>
      </c>
      <c r="P222" s="57">
        <v>0</v>
      </c>
      <c r="Q222" s="57"/>
      <c r="R222" s="40" t="s">
        <v>2234</v>
      </c>
      <c r="S222" s="40"/>
      <c r="T222" s="35"/>
    </row>
    <row r="223" spans="1:20" s="36" customFormat="1" ht="37.5" customHeight="1" x14ac:dyDescent="0.25">
      <c r="A223" s="95">
        <v>194</v>
      </c>
      <c r="B223" s="96" t="s">
        <v>3091</v>
      </c>
      <c r="C223" s="97"/>
      <c r="D223" s="96" t="s">
        <v>2313</v>
      </c>
      <c r="E223" s="48" t="s">
        <v>2209</v>
      </c>
      <c r="F223" s="173">
        <v>44925</v>
      </c>
      <c r="G223" s="98"/>
      <c r="H223" s="49"/>
      <c r="I223" s="98" t="s">
        <v>2577</v>
      </c>
      <c r="J223" s="50">
        <v>2022</v>
      </c>
      <c r="K223" s="50"/>
      <c r="L223" s="96" t="s">
        <v>2313</v>
      </c>
      <c r="M223" s="158"/>
      <c r="N223" s="57">
        <v>1162731.58</v>
      </c>
      <c r="O223" s="57">
        <v>0</v>
      </c>
      <c r="P223" s="57">
        <v>1162731.58</v>
      </c>
      <c r="Q223" s="57"/>
      <c r="R223" s="40" t="s">
        <v>2234</v>
      </c>
      <c r="S223" s="40"/>
      <c r="T223" s="35"/>
    </row>
    <row r="224" spans="1:20" s="36" customFormat="1" ht="37.5" customHeight="1" x14ac:dyDescent="0.25">
      <c r="A224" s="95">
        <v>195</v>
      </c>
      <c r="B224" s="96" t="s">
        <v>3517</v>
      </c>
      <c r="C224" s="97"/>
      <c r="D224" s="96" t="s">
        <v>4178</v>
      </c>
      <c r="E224" s="48" t="s">
        <v>2205</v>
      </c>
      <c r="F224" s="173">
        <v>44925</v>
      </c>
      <c r="I224" s="98" t="s">
        <v>3518</v>
      </c>
      <c r="J224" s="50">
        <v>1971</v>
      </c>
      <c r="K224" s="50">
        <v>246.3</v>
      </c>
      <c r="L224" s="96" t="s">
        <v>4178</v>
      </c>
      <c r="M224" s="158"/>
      <c r="N224" s="57">
        <v>1984530.9</v>
      </c>
      <c r="O224" s="57">
        <v>1984530.9</v>
      </c>
      <c r="P224" s="57">
        <v>0</v>
      </c>
      <c r="Q224" s="57">
        <v>856635.32</v>
      </c>
      <c r="R224" s="40" t="s">
        <v>2234</v>
      </c>
      <c r="S224" s="40"/>
      <c r="T224" s="35"/>
    </row>
    <row r="225" spans="1:20" s="36" customFormat="1" ht="37.5" customHeight="1" x14ac:dyDescent="0.25">
      <c r="A225" s="95">
        <v>196</v>
      </c>
      <c r="B225" s="96" t="s">
        <v>3632</v>
      </c>
      <c r="C225" s="97"/>
      <c r="D225" s="96" t="s">
        <v>3633</v>
      </c>
      <c r="E225" s="48" t="s">
        <v>3634</v>
      </c>
      <c r="F225" s="173">
        <v>45104</v>
      </c>
      <c r="G225" s="98"/>
      <c r="H225" s="49"/>
      <c r="I225" s="98" t="s">
        <v>3635</v>
      </c>
      <c r="J225" s="50">
        <v>2023</v>
      </c>
      <c r="K225" s="50"/>
      <c r="L225" s="96" t="s">
        <v>3633</v>
      </c>
      <c r="M225" s="158"/>
      <c r="N225" s="57">
        <v>26212.18</v>
      </c>
      <c r="O225" s="57">
        <v>6406.23</v>
      </c>
      <c r="P225" s="57">
        <v>19805.95</v>
      </c>
      <c r="Q225" s="57"/>
      <c r="R225" s="40" t="s">
        <v>2234</v>
      </c>
      <c r="S225" s="40"/>
      <c r="T225" s="35"/>
    </row>
    <row r="226" spans="1:20" s="36" customFormat="1" ht="37.5" customHeight="1" x14ac:dyDescent="0.25">
      <c r="A226" s="95">
        <v>197</v>
      </c>
      <c r="B226" s="96" t="s">
        <v>3636</v>
      </c>
      <c r="C226" s="97"/>
      <c r="D226" s="96" t="s">
        <v>3637</v>
      </c>
      <c r="E226" s="48" t="s">
        <v>3634</v>
      </c>
      <c r="F226" s="173">
        <v>45104</v>
      </c>
      <c r="G226" s="98"/>
      <c r="H226" s="49"/>
      <c r="I226" s="98" t="s">
        <v>3638</v>
      </c>
      <c r="J226" s="50">
        <v>2023</v>
      </c>
      <c r="K226" s="50"/>
      <c r="L226" s="96" t="s">
        <v>3637</v>
      </c>
      <c r="M226" s="158"/>
      <c r="N226" s="57">
        <v>73000</v>
      </c>
      <c r="O226" s="57">
        <v>18000</v>
      </c>
      <c r="P226" s="57">
        <v>55000</v>
      </c>
      <c r="Q226" s="57"/>
      <c r="R226" s="40" t="s">
        <v>2234</v>
      </c>
      <c r="S226" s="40"/>
      <c r="T226" s="35"/>
    </row>
    <row r="227" spans="1:20" s="36" customFormat="1" ht="37.5" customHeight="1" x14ac:dyDescent="0.25">
      <c r="A227" s="95">
        <v>198</v>
      </c>
      <c r="B227" s="96" t="s">
        <v>3828</v>
      </c>
      <c r="C227" s="97"/>
      <c r="D227" s="96"/>
      <c r="E227" s="48" t="s">
        <v>3836</v>
      </c>
      <c r="F227" s="173">
        <v>45289</v>
      </c>
      <c r="G227" s="98"/>
      <c r="H227" s="49"/>
      <c r="I227" s="98" t="s">
        <v>3820</v>
      </c>
      <c r="J227" s="50">
        <v>2023</v>
      </c>
      <c r="K227" s="50"/>
      <c r="L227" s="96"/>
      <c r="M227" s="158"/>
      <c r="N227" s="57">
        <v>1</v>
      </c>
      <c r="O227" s="57">
        <v>0</v>
      </c>
      <c r="P227" s="57">
        <v>1</v>
      </c>
      <c r="Q227" s="57"/>
      <c r="R227" s="40" t="s">
        <v>2234</v>
      </c>
      <c r="S227" s="40"/>
      <c r="T227" s="35"/>
    </row>
    <row r="228" spans="1:20" s="36" customFormat="1" ht="37.5" customHeight="1" x14ac:dyDescent="0.25">
      <c r="A228" s="95">
        <v>199</v>
      </c>
      <c r="B228" s="96" t="s">
        <v>3829</v>
      </c>
      <c r="C228" s="97"/>
      <c r="D228" s="96"/>
      <c r="E228" s="48" t="s">
        <v>3836</v>
      </c>
      <c r="F228" s="173">
        <v>45289</v>
      </c>
      <c r="G228" s="98"/>
      <c r="H228" s="49"/>
      <c r="I228" s="98" t="s">
        <v>3821</v>
      </c>
      <c r="J228" s="50">
        <v>2023</v>
      </c>
      <c r="K228" s="50"/>
      <c r="L228" s="96"/>
      <c r="M228" s="158"/>
      <c r="N228" s="57">
        <v>1</v>
      </c>
      <c r="O228" s="57">
        <v>0</v>
      </c>
      <c r="P228" s="57">
        <v>1</v>
      </c>
      <c r="Q228" s="57"/>
      <c r="R228" s="40" t="s">
        <v>2234</v>
      </c>
      <c r="S228" s="40"/>
      <c r="T228" s="35"/>
    </row>
    <row r="229" spans="1:20" s="36" customFormat="1" ht="37.5" customHeight="1" x14ac:dyDescent="0.25">
      <c r="A229" s="95">
        <v>200</v>
      </c>
      <c r="B229" s="96" t="s">
        <v>3832</v>
      </c>
      <c r="C229" s="97"/>
      <c r="D229" s="96"/>
      <c r="E229" s="48" t="s">
        <v>3836</v>
      </c>
      <c r="F229" s="173">
        <v>45289</v>
      </c>
      <c r="G229" s="98"/>
      <c r="H229" s="49"/>
      <c r="I229" s="98" t="s">
        <v>2262</v>
      </c>
      <c r="J229" s="50">
        <v>2023</v>
      </c>
      <c r="K229" s="50"/>
      <c r="L229" s="96"/>
      <c r="M229" s="158"/>
      <c r="N229" s="57">
        <v>1</v>
      </c>
      <c r="O229" s="57">
        <v>0</v>
      </c>
      <c r="P229" s="57">
        <v>1</v>
      </c>
      <c r="Q229" s="57"/>
      <c r="R229" s="40" t="s">
        <v>2234</v>
      </c>
      <c r="S229" s="40"/>
      <c r="T229" s="35"/>
    </row>
    <row r="230" spans="1:20" s="36" customFormat="1" ht="37.5" customHeight="1" x14ac:dyDescent="0.25">
      <c r="A230" s="95">
        <v>201</v>
      </c>
      <c r="B230" s="96" t="s">
        <v>3833</v>
      </c>
      <c r="C230" s="97"/>
      <c r="D230" s="96"/>
      <c r="E230" s="48" t="s">
        <v>3836</v>
      </c>
      <c r="F230" s="173">
        <v>45289</v>
      </c>
      <c r="G230" s="98"/>
      <c r="H230" s="49"/>
      <c r="I230" s="98" t="s">
        <v>3822</v>
      </c>
      <c r="J230" s="50">
        <v>2023</v>
      </c>
      <c r="K230" s="50"/>
      <c r="L230" s="96"/>
      <c r="M230" s="158"/>
      <c r="N230" s="57">
        <v>1</v>
      </c>
      <c r="O230" s="57">
        <v>0</v>
      </c>
      <c r="P230" s="57">
        <v>1</v>
      </c>
      <c r="Q230" s="57"/>
      <c r="R230" s="40" t="s">
        <v>2234</v>
      </c>
      <c r="S230" s="40"/>
      <c r="T230" s="35"/>
    </row>
    <row r="231" spans="1:20" s="36" customFormat="1" ht="37.5" customHeight="1" x14ac:dyDescent="0.25">
      <c r="A231" s="95">
        <v>202</v>
      </c>
      <c r="B231" s="96" t="s">
        <v>3834</v>
      </c>
      <c r="C231" s="97"/>
      <c r="D231" s="96"/>
      <c r="E231" s="48" t="s">
        <v>3836</v>
      </c>
      <c r="F231" s="173">
        <v>45289</v>
      </c>
      <c r="G231" s="98"/>
      <c r="H231" s="49"/>
      <c r="I231" s="98" t="s">
        <v>3823</v>
      </c>
      <c r="J231" s="50">
        <v>2023</v>
      </c>
      <c r="K231" s="50"/>
      <c r="L231" s="96"/>
      <c r="M231" s="158"/>
      <c r="N231" s="57">
        <v>1</v>
      </c>
      <c r="O231" s="57">
        <v>0</v>
      </c>
      <c r="P231" s="57">
        <v>1</v>
      </c>
      <c r="Q231" s="57"/>
      <c r="R231" s="40" t="s">
        <v>2234</v>
      </c>
      <c r="S231" s="40"/>
      <c r="T231" s="35"/>
    </row>
    <row r="232" spans="1:20" s="36" customFormat="1" ht="37.5" customHeight="1" x14ac:dyDescent="0.25">
      <c r="A232" s="95">
        <v>203</v>
      </c>
      <c r="B232" s="96" t="s">
        <v>3830</v>
      </c>
      <c r="C232" s="97"/>
      <c r="D232" s="96"/>
      <c r="E232" s="48" t="s">
        <v>3836</v>
      </c>
      <c r="F232" s="173">
        <v>45289</v>
      </c>
      <c r="G232" s="98"/>
      <c r="H232" s="49"/>
      <c r="I232" s="98" t="s">
        <v>3824</v>
      </c>
      <c r="J232" s="50">
        <v>2023</v>
      </c>
      <c r="K232" s="50"/>
      <c r="L232" s="96"/>
      <c r="M232" s="158"/>
      <c r="N232" s="57">
        <v>1</v>
      </c>
      <c r="O232" s="57">
        <v>0</v>
      </c>
      <c r="P232" s="57">
        <v>1</v>
      </c>
      <c r="Q232" s="57"/>
      <c r="R232" s="40" t="s">
        <v>2234</v>
      </c>
      <c r="S232" s="40"/>
      <c r="T232" s="35"/>
    </row>
    <row r="233" spans="1:20" s="36" customFormat="1" ht="37.5" customHeight="1" x14ac:dyDescent="0.25">
      <c r="A233" s="95">
        <v>204</v>
      </c>
      <c r="B233" s="96" t="s">
        <v>3831</v>
      </c>
      <c r="C233" s="97"/>
      <c r="D233" s="96"/>
      <c r="E233" s="48" t="s">
        <v>3836</v>
      </c>
      <c r="F233" s="173">
        <v>45289</v>
      </c>
      <c r="G233" s="98"/>
      <c r="H233" s="49"/>
      <c r="I233" s="98" t="s">
        <v>3825</v>
      </c>
      <c r="J233" s="50">
        <v>2023</v>
      </c>
      <c r="K233" s="50"/>
      <c r="L233" s="96"/>
      <c r="M233" s="158"/>
      <c r="N233" s="57">
        <v>1</v>
      </c>
      <c r="O233" s="57">
        <v>0</v>
      </c>
      <c r="P233" s="57">
        <v>1</v>
      </c>
      <c r="Q233" s="57"/>
      <c r="R233" s="40" t="s">
        <v>2234</v>
      </c>
      <c r="S233" s="40"/>
      <c r="T233" s="35"/>
    </row>
    <row r="234" spans="1:20" s="36" customFormat="1" ht="37.5" customHeight="1" x14ac:dyDescent="0.25">
      <c r="A234" s="95">
        <v>205</v>
      </c>
      <c r="B234" s="96" t="s">
        <v>3835</v>
      </c>
      <c r="C234" s="97"/>
      <c r="D234" s="96"/>
      <c r="E234" s="48" t="s">
        <v>3836</v>
      </c>
      <c r="F234" s="173">
        <v>45289</v>
      </c>
      <c r="G234" s="98"/>
      <c r="H234" s="49"/>
      <c r="I234" s="98" t="s">
        <v>2577</v>
      </c>
      <c r="J234" s="50">
        <v>2023</v>
      </c>
      <c r="K234" s="50"/>
      <c r="L234" s="96"/>
      <c r="M234" s="158"/>
      <c r="N234" s="57">
        <v>1</v>
      </c>
      <c r="O234" s="57">
        <v>0</v>
      </c>
      <c r="P234" s="57">
        <v>1</v>
      </c>
      <c r="Q234" s="57"/>
      <c r="R234" s="40" t="s">
        <v>2234</v>
      </c>
      <c r="S234" s="40"/>
      <c r="T234" s="35"/>
    </row>
    <row r="235" spans="1:20" s="36" customFormat="1" ht="37.5" customHeight="1" x14ac:dyDescent="0.25">
      <c r="A235" s="95">
        <v>206</v>
      </c>
      <c r="B235" s="96" t="s">
        <v>868</v>
      </c>
      <c r="C235" s="97"/>
      <c r="D235" s="96" t="s">
        <v>4171</v>
      </c>
      <c r="E235" s="48" t="s">
        <v>4169</v>
      </c>
      <c r="F235" s="173">
        <v>45624</v>
      </c>
      <c r="G235" s="98"/>
      <c r="H235" s="49"/>
      <c r="I235" s="98" t="s">
        <v>4170</v>
      </c>
      <c r="J235" s="50">
        <v>2024</v>
      </c>
      <c r="K235" s="50">
        <v>356.7</v>
      </c>
      <c r="L235" s="96" t="s">
        <v>4171</v>
      </c>
      <c r="M235" s="158"/>
      <c r="N235" s="57">
        <v>718884.92</v>
      </c>
      <c r="O235" s="57">
        <v>0</v>
      </c>
      <c r="P235" s="57">
        <v>718884.92</v>
      </c>
      <c r="Q235" s="57">
        <v>718884.92</v>
      </c>
      <c r="R235" s="40" t="s">
        <v>2234</v>
      </c>
      <c r="S235" s="40"/>
      <c r="T235" s="35"/>
    </row>
    <row r="236" spans="1:20" s="36" customFormat="1" ht="37.5" customHeight="1" x14ac:dyDescent="0.25">
      <c r="A236" s="95">
        <v>207</v>
      </c>
      <c r="B236" s="96" t="s">
        <v>868</v>
      </c>
      <c r="C236" s="97"/>
      <c r="D236" s="96" t="s">
        <v>4172</v>
      </c>
      <c r="E236" s="48" t="s">
        <v>4169</v>
      </c>
      <c r="F236" s="173">
        <v>45624</v>
      </c>
      <c r="G236" s="98"/>
      <c r="H236" s="49"/>
      <c r="I236" s="98" t="s">
        <v>4175</v>
      </c>
      <c r="J236" s="50">
        <v>2024</v>
      </c>
      <c r="K236" s="50">
        <v>119.7</v>
      </c>
      <c r="L236" s="96" t="s">
        <v>4172</v>
      </c>
      <c r="M236" s="158"/>
      <c r="N236" s="57">
        <v>325297.45</v>
      </c>
      <c r="O236" s="57">
        <v>0</v>
      </c>
      <c r="P236" s="57">
        <v>325297.45</v>
      </c>
      <c r="Q236" s="57">
        <v>325297.45</v>
      </c>
      <c r="R236" s="40" t="s">
        <v>2234</v>
      </c>
      <c r="S236" s="40"/>
      <c r="T236" s="35"/>
    </row>
    <row r="237" spans="1:20" s="36" customFormat="1" ht="37.5" customHeight="1" x14ac:dyDescent="0.25">
      <c r="A237" s="95">
        <v>208</v>
      </c>
      <c r="B237" s="96" t="s">
        <v>868</v>
      </c>
      <c r="C237" s="97"/>
      <c r="D237" s="96" t="s">
        <v>4173</v>
      </c>
      <c r="E237" s="48" t="s">
        <v>4169</v>
      </c>
      <c r="F237" s="173">
        <v>45624</v>
      </c>
      <c r="G237" s="98"/>
      <c r="H237" s="49"/>
      <c r="I237" s="98" t="s">
        <v>4176</v>
      </c>
      <c r="J237" s="50">
        <v>2024</v>
      </c>
      <c r="K237" s="50">
        <v>135.6</v>
      </c>
      <c r="L237" s="96" t="s">
        <v>4173</v>
      </c>
      <c r="M237" s="158"/>
      <c r="N237" s="57">
        <v>124220.5</v>
      </c>
      <c r="O237" s="57">
        <v>0</v>
      </c>
      <c r="P237" s="57">
        <v>124220.5</v>
      </c>
      <c r="Q237" s="57">
        <v>124220.5</v>
      </c>
      <c r="R237" s="40" t="s">
        <v>2234</v>
      </c>
      <c r="S237" s="40"/>
      <c r="T237" s="35"/>
    </row>
    <row r="238" spans="1:20" s="36" customFormat="1" ht="37.5" customHeight="1" x14ac:dyDescent="0.25">
      <c r="A238" s="95">
        <v>209</v>
      </c>
      <c r="B238" s="96" t="s">
        <v>868</v>
      </c>
      <c r="C238" s="97"/>
      <c r="D238" s="96" t="s">
        <v>4174</v>
      </c>
      <c r="E238" s="48" t="s">
        <v>4169</v>
      </c>
      <c r="F238" s="173">
        <v>45624</v>
      </c>
      <c r="G238" s="98"/>
      <c r="H238" s="49"/>
      <c r="I238" s="98" t="s">
        <v>4177</v>
      </c>
      <c r="J238" s="50">
        <v>2024</v>
      </c>
      <c r="K238" s="50">
        <v>31.5</v>
      </c>
      <c r="L238" s="96" t="s">
        <v>4174</v>
      </c>
      <c r="M238" s="158"/>
      <c r="N238" s="57">
        <v>92896.12</v>
      </c>
      <c r="O238" s="57">
        <v>0</v>
      </c>
      <c r="P238" s="57">
        <v>92896.12</v>
      </c>
      <c r="Q238" s="57">
        <v>92896.12</v>
      </c>
      <c r="R238" s="40" t="s">
        <v>2234</v>
      </c>
      <c r="S238" s="40"/>
      <c r="T238" s="35"/>
    </row>
    <row r="239" spans="1:20" s="36" customFormat="1" ht="37.5" customHeight="1" x14ac:dyDescent="0.25">
      <c r="A239" s="95"/>
      <c r="B239" s="96"/>
      <c r="C239" s="97"/>
      <c r="D239" s="161"/>
      <c r="E239" s="48"/>
      <c r="F239" s="173"/>
      <c r="G239" s="98"/>
      <c r="H239" s="49"/>
      <c r="I239" s="98"/>
      <c r="J239" s="50"/>
      <c r="K239" s="50"/>
      <c r="L239" s="50"/>
      <c r="M239" s="158"/>
      <c r="N239" s="57"/>
      <c r="O239" s="57"/>
      <c r="P239" s="57"/>
      <c r="Q239" s="57"/>
      <c r="R239" s="40" t="s">
        <v>2234</v>
      </c>
      <c r="S239" s="40"/>
      <c r="T239" s="35"/>
    </row>
    <row r="240" spans="1:20" s="36" customFormat="1" ht="47.25" customHeight="1" x14ac:dyDescent="0.25">
      <c r="A240" s="95"/>
      <c r="B240" s="96"/>
      <c r="C240" s="97"/>
      <c r="D240" s="161"/>
      <c r="E240" s="48"/>
      <c r="F240" s="173"/>
      <c r="G240" s="98"/>
      <c r="H240" s="48"/>
      <c r="I240" s="98"/>
      <c r="J240" s="50"/>
      <c r="K240" s="50"/>
      <c r="L240" s="50"/>
      <c r="M240" s="158"/>
      <c r="N240" s="57"/>
      <c r="O240" s="57"/>
      <c r="P240" s="57"/>
      <c r="Q240" s="57"/>
      <c r="R240" s="309"/>
      <c r="S240" s="40"/>
      <c r="T240" s="35"/>
    </row>
    <row r="241" spans="1:20" s="53" customFormat="1" ht="18.75" customHeight="1" x14ac:dyDescent="0.25">
      <c r="A241" s="465"/>
      <c r="B241" s="466"/>
      <c r="C241" s="467"/>
      <c r="D241" s="468"/>
      <c r="E241" s="469"/>
      <c r="F241" s="470"/>
      <c r="G241" s="469"/>
      <c r="H241" s="469"/>
      <c r="I241" s="467"/>
      <c r="J241" s="471"/>
      <c r="K241" s="471"/>
      <c r="L241" s="471"/>
      <c r="M241" s="472" t="s">
        <v>2071</v>
      </c>
      <c r="N241" s="473">
        <f>SUBTOTAL(9,N9:N240)</f>
        <v>458563990.23000008</v>
      </c>
      <c r="O241" s="473">
        <f>SUBTOTAL(9,O9:O240)</f>
        <v>120797603.01999994</v>
      </c>
      <c r="P241" s="473">
        <f>SUBTOTAL(9,P9:P240)</f>
        <v>337766387.20999998</v>
      </c>
      <c r="Q241" s="473">
        <f>SUBTOTAL(9,Q9:Q240)</f>
        <v>47010611.740000002</v>
      </c>
      <c r="R241" s="474"/>
      <c r="S241" s="475"/>
      <c r="T241" s="476"/>
    </row>
    <row r="242" spans="1:20" s="36" customFormat="1" ht="15.75" x14ac:dyDescent="0.25">
      <c r="A242" s="100"/>
      <c r="B242" s="139" t="s">
        <v>385</v>
      </c>
      <c r="C242" s="140"/>
      <c r="D242" s="528" t="s">
        <v>363</v>
      </c>
      <c r="E242" s="528"/>
      <c r="F242" s="141"/>
      <c r="G242" s="141"/>
      <c r="H242" s="141"/>
      <c r="I242" s="142"/>
      <c r="J242" s="143"/>
      <c r="K242" s="143"/>
      <c r="L242" s="143"/>
      <c r="M242" s="40"/>
      <c r="N242" s="57"/>
      <c r="O242" s="57"/>
      <c r="P242" s="57"/>
      <c r="Q242" s="57"/>
      <c r="R242" s="144"/>
      <c r="S242" s="100"/>
      <c r="T242" s="35"/>
    </row>
    <row r="243" spans="1:20" s="36" customFormat="1" ht="60.75" customHeight="1" x14ac:dyDescent="0.25">
      <c r="A243" s="95">
        <v>1</v>
      </c>
      <c r="B243" s="96" t="s">
        <v>41</v>
      </c>
      <c r="C243" s="97" t="s">
        <v>206</v>
      </c>
      <c r="D243" s="48" t="s">
        <v>720</v>
      </c>
      <c r="E243" s="48" t="s">
        <v>207</v>
      </c>
      <c r="F243" s="49">
        <v>41157</v>
      </c>
      <c r="G243" s="48"/>
      <c r="H243" s="48"/>
      <c r="I243" s="98" t="s">
        <v>93</v>
      </c>
      <c r="J243" s="50">
        <v>2012</v>
      </c>
      <c r="K243" s="50">
        <v>80.7</v>
      </c>
      <c r="L243" s="50" t="s">
        <v>2221</v>
      </c>
      <c r="M243" s="40" t="s">
        <v>2222</v>
      </c>
      <c r="N243" s="57">
        <v>201903</v>
      </c>
      <c r="O243" s="57">
        <v>0</v>
      </c>
      <c r="P243" s="57">
        <f>N243-O243</f>
        <v>201903</v>
      </c>
      <c r="Q243" s="57">
        <v>264541.86</v>
      </c>
      <c r="R243" s="40" t="s">
        <v>469</v>
      </c>
      <c r="S243" s="100"/>
      <c r="T243" s="35"/>
    </row>
    <row r="244" spans="1:20" s="36" customFormat="1" ht="63.75" hidden="1" x14ac:dyDescent="0.25">
      <c r="A244" s="43">
        <v>2</v>
      </c>
      <c r="B244" s="44" t="s">
        <v>852</v>
      </c>
      <c r="C244" s="45"/>
      <c r="D244" s="30" t="s">
        <v>903</v>
      </c>
      <c r="E244" s="30" t="s">
        <v>897</v>
      </c>
      <c r="F244" s="42">
        <v>42366</v>
      </c>
      <c r="G244" s="30" t="s">
        <v>917</v>
      </c>
      <c r="H244" s="42">
        <v>42367</v>
      </c>
      <c r="I244" s="28" t="s">
        <v>910</v>
      </c>
      <c r="J244" s="27">
        <v>2015</v>
      </c>
      <c r="K244" s="27">
        <v>56.8</v>
      </c>
      <c r="L244" s="30" t="s">
        <v>903</v>
      </c>
      <c r="M244" s="81"/>
      <c r="N244" s="34">
        <v>1951080</v>
      </c>
      <c r="O244" s="34">
        <v>0</v>
      </c>
      <c r="P244" s="34">
        <f t="shared" ref="P244:P249" si="8">N244-O244</f>
        <v>1951080</v>
      </c>
      <c r="Q244" s="34"/>
      <c r="R244" s="81" t="s">
        <v>469</v>
      </c>
      <c r="S244" s="35"/>
      <c r="T244" s="35"/>
    </row>
    <row r="245" spans="1:20" s="36" customFormat="1" ht="63.75" hidden="1" x14ac:dyDescent="0.25">
      <c r="A245" s="43">
        <v>3</v>
      </c>
      <c r="B245" s="44" t="s">
        <v>853</v>
      </c>
      <c r="C245" s="45"/>
      <c r="D245" s="30" t="s">
        <v>904</v>
      </c>
      <c r="E245" s="30" t="s">
        <v>898</v>
      </c>
      <c r="F245" s="42">
        <v>42366</v>
      </c>
      <c r="G245" s="30" t="s">
        <v>917</v>
      </c>
      <c r="H245" s="42">
        <v>42367</v>
      </c>
      <c r="I245" s="28" t="s">
        <v>910</v>
      </c>
      <c r="J245" s="27">
        <v>2015</v>
      </c>
      <c r="K245" s="27">
        <v>57.6</v>
      </c>
      <c r="L245" s="30" t="s">
        <v>904</v>
      </c>
      <c r="M245" s="81"/>
      <c r="N245" s="34">
        <v>1978560</v>
      </c>
      <c r="O245" s="34">
        <v>0</v>
      </c>
      <c r="P245" s="34">
        <f t="shared" si="8"/>
        <v>1978560</v>
      </c>
      <c r="Q245" s="34"/>
      <c r="R245" s="81" t="s">
        <v>469</v>
      </c>
      <c r="S245" s="35"/>
      <c r="T245" s="35"/>
    </row>
    <row r="246" spans="1:20" s="36" customFormat="1" ht="63.75" hidden="1" x14ac:dyDescent="0.25">
      <c r="A246" s="43">
        <v>4</v>
      </c>
      <c r="B246" s="44" t="s">
        <v>850</v>
      </c>
      <c r="C246" s="45"/>
      <c r="D246" s="30" t="s">
        <v>905</v>
      </c>
      <c r="E246" s="30" t="s">
        <v>899</v>
      </c>
      <c r="F246" s="42">
        <v>42366</v>
      </c>
      <c r="G246" s="30" t="s">
        <v>917</v>
      </c>
      <c r="H246" s="42">
        <v>42367</v>
      </c>
      <c r="I246" s="28" t="s">
        <v>910</v>
      </c>
      <c r="J246" s="27">
        <v>2015</v>
      </c>
      <c r="K246" s="27">
        <v>50.7</v>
      </c>
      <c r="L246" s="30" t="s">
        <v>905</v>
      </c>
      <c r="M246" s="81"/>
      <c r="N246" s="34">
        <v>1741545</v>
      </c>
      <c r="O246" s="34">
        <v>0</v>
      </c>
      <c r="P246" s="34">
        <f t="shared" si="8"/>
        <v>1741545</v>
      </c>
      <c r="Q246" s="34"/>
      <c r="R246" s="81" t="s">
        <v>469</v>
      </c>
      <c r="S246" s="35"/>
      <c r="T246" s="35"/>
    </row>
    <row r="247" spans="1:20" s="36" customFormat="1" ht="63.75" hidden="1" x14ac:dyDescent="0.25">
      <c r="A247" s="43">
        <v>5</v>
      </c>
      <c r="B247" s="44" t="s">
        <v>891</v>
      </c>
      <c r="C247" s="45"/>
      <c r="D247" s="30" t="s">
        <v>907</v>
      </c>
      <c r="E247" s="30" t="s">
        <v>900</v>
      </c>
      <c r="F247" s="42">
        <v>42366</v>
      </c>
      <c r="G247" s="30" t="s">
        <v>917</v>
      </c>
      <c r="H247" s="42">
        <v>42367</v>
      </c>
      <c r="I247" s="28" t="s">
        <v>910</v>
      </c>
      <c r="J247" s="27">
        <v>2015</v>
      </c>
      <c r="K247" s="27">
        <v>50.7</v>
      </c>
      <c r="L247" s="30" t="s">
        <v>907</v>
      </c>
      <c r="M247" s="81"/>
      <c r="N247" s="34">
        <v>1741545</v>
      </c>
      <c r="O247" s="34">
        <v>0</v>
      </c>
      <c r="P247" s="34">
        <f t="shared" si="8"/>
        <v>1741545</v>
      </c>
      <c r="Q247" s="34"/>
      <c r="R247" s="81" t="s">
        <v>469</v>
      </c>
      <c r="S247" s="35"/>
      <c r="T247" s="35"/>
    </row>
    <row r="248" spans="1:20" s="36" customFormat="1" ht="63.75" hidden="1" x14ac:dyDescent="0.25">
      <c r="A248" s="43">
        <v>6</v>
      </c>
      <c r="B248" s="44" t="s">
        <v>892</v>
      </c>
      <c r="C248" s="45"/>
      <c r="D248" s="30" t="s">
        <v>908</v>
      </c>
      <c r="E248" s="30" t="s">
        <v>901</v>
      </c>
      <c r="F248" s="42">
        <v>42366</v>
      </c>
      <c r="G248" s="30" t="s">
        <v>917</v>
      </c>
      <c r="H248" s="42">
        <v>42367</v>
      </c>
      <c r="I248" s="28" t="s">
        <v>910</v>
      </c>
      <c r="J248" s="27">
        <v>2015</v>
      </c>
      <c r="K248" s="27">
        <v>58.3</v>
      </c>
      <c r="L248" s="30" t="s">
        <v>908</v>
      </c>
      <c r="M248" s="81"/>
      <c r="N248" s="34">
        <v>2002605</v>
      </c>
      <c r="O248" s="34">
        <v>0</v>
      </c>
      <c r="P248" s="34">
        <f t="shared" si="8"/>
        <v>2002605</v>
      </c>
      <c r="Q248" s="34"/>
      <c r="R248" s="81" t="s">
        <v>469</v>
      </c>
      <c r="S248" s="35"/>
      <c r="T248" s="35"/>
    </row>
    <row r="249" spans="1:20" s="36" customFormat="1" ht="63.75" hidden="1" x14ac:dyDescent="0.25">
      <c r="A249" s="43">
        <v>7</v>
      </c>
      <c r="B249" s="44" t="s">
        <v>893</v>
      </c>
      <c r="C249" s="45"/>
      <c r="D249" s="30" t="s">
        <v>909</v>
      </c>
      <c r="E249" s="30" t="s">
        <v>902</v>
      </c>
      <c r="F249" s="42">
        <v>42366</v>
      </c>
      <c r="G249" s="30" t="s">
        <v>917</v>
      </c>
      <c r="H249" s="42">
        <v>42367</v>
      </c>
      <c r="I249" s="28" t="s">
        <v>910</v>
      </c>
      <c r="J249" s="27">
        <v>2015</v>
      </c>
      <c r="K249" s="27">
        <v>56.5</v>
      </c>
      <c r="L249" s="30" t="s">
        <v>909</v>
      </c>
      <c r="M249" s="81"/>
      <c r="N249" s="34">
        <v>1940775</v>
      </c>
      <c r="O249" s="34">
        <v>0</v>
      </c>
      <c r="P249" s="34">
        <f t="shared" si="8"/>
        <v>1940775</v>
      </c>
      <c r="Q249" s="34"/>
      <c r="R249" s="81" t="s">
        <v>469</v>
      </c>
      <c r="S249" s="35"/>
      <c r="T249" s="35"/>
    </row>
    <row r="250" spans="1:20" s="36" customFormat="1" ht="63.75" hidden="1" x14ac:dyDescent="0.25">
      <c r="A250" s="43">
        <v>8</v>
      </c>
      <c r="B250" s="44" t="s">
        <v>854</v>
      </c>
      <c r="C250" s="45"/>
      <c r="D250" s="30" t="s">
        <v>906</v>
      </c>
      <c r="E250" s="30" t="s">
        <v>923</v>
      </c>
      <c r="F250" s="42">
        <v>42368</v>
      </c>
      <c r="G250" s="30" t="s">
        <v>938</v>
      </c>
      <c r="H250" s="242">
        <v>42381</v>
      </c>
      <c r="I250" s="28" t="s">
        <v>910</v>
      </c>
      <c r="J250" s="27">
        <v>2015</v>
      </c>
      <c r="K250" s="27">
        <v>39.6</v>
      </c>
      <c r="L250" s="30" t="s">
        <v>906</v>
      </c>
      <c r="M250" s="81"/>
      <c r="N250" s="34">
        <v>1422234</v>
      </c>
      <c r="O250" s="34">
        <v>0</v>
      </c>
      <c r="P250" s="34">
        <f t="shared" ref="P250:P255" si="9">N250-O250</f>
        <v>1422234</v>
      </c>
      <c r="Q250" s="34">
        <v>317324.3</v>
      </c>
      <c r="R250" s="81" t="s">
        <v>469</v>
      </c>
      <c r="S250" s="83" t="s">
        <v>929</v>
      </c>
      <c r="T250" s="35"/>
    </row>
    <row r="251" spans="1:20" s="36" customFormat="1" ht="63.75" hidden="1" x14ac:dyDescent="0.25">
      <c r="A251" s="95">
        <v>9</v>
      </c>
      <c r="B251" s="44" t="s">
        <v>855</v>
      </c>
      <c r="C251" s="45"/>
      <c r="D251" s="30" t="s">
        <v>919</v>
      </c>
      <c r="E251" s="30" t="s">
        <v>924</v>
      </c>
      <c r="F251" s="42">
        <v>42368</v>
      </c>
      <c r="G251" s="30" t="s">
        <v>938</v>
      </c>
      <c r="H251" s="242">
        <v>42381</v>
      </c>
      <c r="I251" s="28" t="s">
        <v>910</v>
      </c>
      <c r="J251" s="27">
        <v>2015</v>
      </c>
      <c r="K251" s="27">
        <v>44.4</v>
      </c>
      <c r="L251" s="30" t="s">
        <v>919</v>
      </c>
      <c r="M251" s="81"/>
      <c r="N251" s="34">
        <v>1580260</v>
      </c>
      <c r="O251" s="34">
        <v>0</v>
      </c>
      <c r="P251" s="34">
        <f t="shared" si="9"/>
        <v>1580260</v>
      </c>
      <c r="Q251" s="34">
        <v>355787.86</v>
      </c>
      <c r="R251" s="81" t="s">
        <v>469</v>
      </c>
      <c r="S251" s="83" t="s">
        <v>929</v>
      </c>
      <c r="T251" s="35"/>
    </row>
    <row r="252" spans="1:20" s="36" customFormat="1" ht="63.75" hidden="1" x14ac:dyDescent="0.25">
      <c r="A252" s="43">
        <v>10</v>
      </c>
      <c r="B252" s="44" t="s">
        <v>856</v>
      </c>
      <c r="C252" s="45"/>
      <c r="D252" s="30" t="s">
        <v>920</v>
      </c>
      <c r="E252" s="30" t="s">
        <v>925</v>
      </c>
      <c r="F252" s="42">
        <v>42368</v>
      </c>
      <c r="G252" s="30" t="s">
        <v>938</v>
      </c>
      <c r="H252" s="242">
        <v>42381</v>
      </c>
      <c r="I252" s="28" t="s">
        <v>910</v>
      </c>
      <c r="J252" s="27">
        <v>2015</v>
      </c>
      <c r="K252" s="27">
        <v>41.9</v>
      </c>
      <c r="L252" s="30" t="s">
        <v>920</v>
      </c>
      <c r="M252" s="81"/>
      <c r="N252" s="34">
        <v>1504838.5</v>
      </c>
      <c r="O252" s="34">
        <v>0</v>
      </c>
      <c r="P252" s="34">
        <f t="shared" si="9"/>
        <v>1504838.5</v>
      </c>
      <c r="Q252" s="34">
        <v>335754.76</v>
      </c>
      <c r="R252" s="81" t="s">
        <v>469</v>
      </c>
      <c r="S252" s="83" t="s">
        <v>929</v>
      </c>
      <c r="T252" s="35"/>
    </row>
    <row r="253" spans="1:20" s="36" customFormat="1" ht="63.75" hidden="1" x14ac:dyDescent="0.25">
      <c r="A253" s="43">
        <v>11</v>
      </c>
      <c r="B253" s="44" t="s">
        <v>894</v>
      </c>
      <c r="C253" s="45"/>
      <c r="D253" s="30" t="s">
        <v>918</v>
      </c>
      <c r="E253" s="30" t="s">
        <v>926</v>
      </c>
      <c r="F253" s="42">
        <v>42368</v>
      </c>
      <c r="G253" s="30" t="s">
        <v>938</v>
      </c>
      <c r="H253" s="242">
        <v>42381</v>
      </c>
      <c r="I253" s="28" t="s">
        <v>910</v>
      </c>
      <c r="J253" s="27">
        <v>2015</v>
      </c>
      <c r="K253" s="27">
        <v>42.5</v>
      </c>
      <c r="L253" s="30" t="s">
        <v>918</v>
      </c>
      <c r="M253" s="81"/>
      <c r="N253" s="34">
        <v>1526387.5</v>
      </c>
      <c r="O253" s="34">
        <v>0</v>
      </c>
      <c r="P253" s="34">
        <f t="shared" si="9"/>
        <v>1526387.5</v>
      </c>
      <c r="Q253" s="34">
        <v>340562.7</v>
      </c>
      <c r="R253" s="81" t="s">
        <v>469</v>
      </c>
      <c r="S253" s="83" t="s">
        <v>929</v>
      </c>
      <c r="T253" s="35"/>
    </row>
    <row r="254" spans="1:20" s="36" customFormat="1" ht="63.75" hidden="1" x14ac:dyDescent="0.25">
      <c r="A254" s="43">
        <v>12</v>
      </c>
      <c r="B254" s="44" t="s">
        <v>895</v>
      </c>
      <c r="C254" s="45"/>
      <c r="D254" s="30" t="s">
        <v>921</v>
      </c>
      <c r="E254" s="30" t="s">
        <v>927</v>
      </c>
      <c r="F254" s="42">
        <v>42368</v>
      </c>
      <c r="G254" s="30" t="s">
        <v>938</v>
      </c>
      <c r="H254" s="242">
        <v>42381</v>
      </c>
      <c r="I254" s="28" t="s">
        <v>910</v>
      </c>
      <c r="J254" s="27">
        <v>2015</v>
      </c>
      <c r="K254" s="27">
        <v>44.6</v>
      </c>
      <c r="L254" s="30" t="s">
        <v>921</v>
      </c>
      <c r="M254" s="81"/>
      <c r="N254" s="34">
        <v>1580260</v>
      </c>
      <c r="O254" s="34">
        <v>0</v>
      </c>
      <c r="P254" s="34">
        <f t="shared" si="9"/>
        <v>1580260</v>
      </c>
      <c r="Q254" s="34">
        <v>357390.5</v>
      </c>
      <c r="R254" s="81" t="s">
        <v>469</v>
      </c>
      <c r="S254" s="83" t="s">
        <v>929</v>
      </c>
      <c r="T254" s="35"/>
    </row>
    <row r="255" spans="1:20" s="36" customFormat="1" ht="44.25" hidden="1" customHeight="1" x14ac:dyDescent="0.25">
      <c r="A255" s="43">
        <v>13</v>
      </c>
      <c r="B255" s="44" t="s">
        <v>896</v>
      </c>
      <c r="C255" s="45"/>
      <c r="D255" s="30" t="s">
        <v>922</v>
      </c>
      <c r="E255" s="30" t="s">
        <v>928</v>
      </c>
      <c r="F255" s="42">
        <v>42368</v>
      </c>
      <c r="G255" s="30" t="s">
        <v>938</v>
      </c>
      <c r="H255" s="242">
        <v>42381</v>
      </c>
      <c r="I255" s="28" t="s">
        <v>910</v>
      </c>
      <c r="J255" s="27">
        <v>2015</v>
      </c>
      <c r="K255" s="27">
        <v>39.5</v>
      </c>
      <c r="L255" s="30" t="s">
        <v>922</v>
      </c>
      <c r="M255" s="81"/>
      <c r="N255" s="34">
        <v>1418642.5</v>
      </c>
      <c r="O255" s="34">
        <v>0</v>
      </c>
      <c r="P255" s="34">
        <f t="shared" si="9"/>
        <v>1418642.5</v>
      </c>
      <c r="Q255" s="34">
        <v>316522.98</v>
      </c>
      <c r="R255" s="81" t="s">
        <v>469</v>
      </c>
      <c r="S255" s="83" t="s">
        <v>929</v>
      </c>
      <c r="T255" s="35"/>
    </row>
    <row r="256" spans="1:20" s="36" customFormat="1" ht="42.75" hidden="1" customHeight="1" x14ac:dyDescent="0.25">
      <c r="A256" s="43">
        <v>14</v>
      </c>
      <c r="B256" s="44" t="s">
        <v>853</v>
      </c>
      <c r="C256" s="45"/>
      <c r="D256" s="30" t="s">
        <v>939</v>
      </c>
      <c r="E256" s="30" t="s">
        <v>940</v>
      </c>
      <c r="F256" s="42">
        <v>42408</v>
      </c>
      <c r="G256" s="30" t="s">
        <v>942</v>
      </c>
      <c r="H256" s="42">
        <v>42408</v>
      </c>
      <c r="I256" s="28" t="s">
        <v>941</v>
      </c>
      <c r="J256" s="27">
        <v>2016</v>
      </c>
      <c r="K256" s="27">
        <v>73.3</v>
      </c>
      <c r="L256" s="27" t="s">
        <v>939</v>
      </c>
      <c r="M256" s="81"/>
      <c r="N256" s="34">
        <v>194616</v>
      </c>
      <c r="O256" s="34"/>
      <c r="P256" s="34">
        <v>194616</v>
      </c>
      <c r="Q256" s="34">
        <v>609864.80000000005</v>
      </c>
      <c r="R256" s="81" t="s">
        <v>469</v>
      </c>
      <c r="S256" s="35"/>
      <c r="T256" s="35"/>
    </row>
    <row r="257" spans="1:20" s="36" customFormat="1" ht="51" hidden="1" x14ac:dyDescent="0.25">
      <c r="A257" s="43">
        <v>15</v>
      </c>
      <c r="B257" s="44" t="s">
        <v>950</v>
      </c>
      <c r="C257" s="45"/>
      <c r="D257" s="30" t="s">
        <v>947</v>
      </c>
      <c r="E257" s="30" t="s">
        <v>948</v>
      </c>
      <c r="F257" s="42">
        <v>42408</v>
      </c>
      <c r="G257" s="30" t="s">
        <v>957</v>
      </c>
      <c r="H257" s="42">
        <v>42475</v>
      </c>
      <c r="I257" s="28" t="s">
        <v>949</v>
      </c>
      <c r="J257" s="27">
        <v>2016</v>
      </c>
      <c r="K257" s="27">
        <v>100</v>
      </c>
      <c r="L257" s="27" t="s">
        <v>947</v>
      </c>
      <c r="M257" s="81"/>
      <c r="N257" s="34">
        <v>299766.09999999998</v>
      </c>
      <c r="O257" s="34"/>
      <c r="P257" s="34">
        <v>299766.09999999998</v>
      </c>
      <c r="Q257" s="34">
        <v>295479</v>
      </c>
      <c r="R257" s="81" t="s">
        <v>469</v>
      </c>
      <c r="S257" s="35"/>
      <c r="T257" s="35"/>
    </row>
    <row r="258" spans="1:20" s="36" customFormat="1" ht="51" hidden="1" x14ac:dyDescent="0.25">
      <c r="A258" s="43">
        <v>16</v>
      </c>
      <c r="B258" s="44" t="s">
        <v>853</v>
      </c>
      <c r="C258" s="45"/>
      <c r="D258" s="30" t="s">
        <v>983</v>
      </c>
      <c r="E258" s="30" t="s">
        <v>984</v>
      </c>
      <c r="F258" s="42">
        <v>42514</v>
      </c>
      <c r="G258" s="30" t="s">
        <v>987</v>
      </c>
      <c r="H258" s="42">
        <v>42542</v>
      </c>
      <c r="I258" s="28" t="s">
        <v>988</v>
      </c>
      <c r="J258" s="27">
        <v>2016</v>
      </c>
      <c r="K258" s="27">
        <v>27</v>
      </c>
      <c r="L258" s="27" t="s">
        <v>985</v>
      </c>
      <c r="M258" s="81"/>
      <c r="N258" s="34">
        <v>227944.8</v>
      </c>
      <c r="O258" s="34"/>
      <c r="P258" s="34">
        <v>227944.8</v>
      </c>
      <c r="Q258" s="34">
        <v>227944.8</v>
      </c>
      <c r="R258" s="81" t="s">
        <v>469</v>
      </c>
      <c r="S258" s="35"/>
      <c r="T258" s="35"/>
    </row>
    <row r="259" spans="1:20" s="36" customFormat="1" ht="51.75" hidden="1" customHeight="1" x14ac:dyDescent="0.25">
      <c r="A259" s="95">
        <v>17</v>
      </c>
      <c r="B259" s="44" t="s">
        <v>854</v>
      </c>
      <c r="C259" s="45"/>
      <c r="D259" s="30" t="s">
        <v>983</v>
      </c>
      <c r="E259" s="30" t="s">
        <v>986</v>
      </c>
      <c r="F259" s="42">
        <v>42528</v>
      </c>
      <c r="G259" s="30" t="s">
        <v>987</v>
      </c>
      <c r="H259" s="42">
        <v>42542</v>
      </c>
      <c r="I259" s="28" t="s">
        <v>989</v>
      </c>
      <c r="J259" s="27">
        <v>2016</v>
      </c>
      <c r="K259" s="27">
        <v>41.7</v>
      </c>
      <c r="L259" s="27" t="s">
        <v>983</v>
      </c>
      <c r="M259" s="81"/>
      <c r="N259" s="34">
        <v>106027</v>
      </c>
      <c r="O259" s="34"/>
      <c r="P259" s="34">
        <v>106027</v>
      </c>
      <c r="Q259" s="34">
        <v>199178.8</v>
      </c>
      <c r="R259" s="81" t="s">
        <v>469</v>
      </c>
      <c r="S259" s="94" t="s">
        <v>990</v>
      </c>
      <c r="T259" s="35"/>
    </row>
    <row r="260" spans="1:20" s="36" customFormat="1" ht="51.75" hidden="1" customHeight="1" x14ac:dyDescent="0.25">
      <c r="A260" s="43">
        <v>18</v>
      </c>
      <c r="B260" s="44" t="s">
        <v>854</v>
      </c>
      <c r="C260" s="45"/>
      <c r="D260" s="30" t="s">
        <v>995</v>
      </c>
      <c r="E260" s="30" t="s">
        <v>996</v>
      </c>
      <c r="F260" s="42">
        <v>42548</v>
      </c>
      <c r="G260" s="30" t="s">
        <v>997</v>
      </c>
      <c r="H260" s="42">
        <v>42607</v>
      </c>
      <c r="I260" s="28" t="s">
        <v>998</v>
      </c>
      <c r="J260" s="27">
        <v>2016</v>
      </c>
      <c r="K260" s="27">
        <v>46.4</v>
      </c>
      <c r="L260" s="27" t="s">
        <v>995</v>
      </c>
      <c r="M260" s="81"/>
      <c r="N260" s="34">
        <v>382117.46</v>
      </c>
      <c r="O260" s="34"/>
      <c r="P260" s="34">
        <v>382117.46</v>
      </c>
      <c r="Q260" s="34">
        <v>385117.46</v>
      </c>
      <c r="R260" s="81" t="s">
        <v>469</v>
      </c>
      <c r="S260" s="94"/>
      <c r="T260" s="35"/>
    </row>
    <row r="261" spans="1:20" s="36" customFormat="1" ht="51.75" hidden="1" customHeight="1" x14ac:dyDescent="0.25">
      <c r="A261" s="43">
        <v>19</v>
      </c>
      <c r="B261" s="44" t="s">
        <v>892</v>
      </c>
      <c r="C261" s="45"/>
      <c r="D261" s="30" t="s">
        <v>999</v>
      </c>
      <c r="E261" s="30" t="s">
        <v>1000</v>
      </c>
      <c r="F261" s="42">
        <v>42555</v>
      </c>
      <c r="G261" s="30" t="s">
        <v>1001</v>
      </c>
      <c r="H261" s="42">
        <v>42565</v>
      </c>
      <c r="I261" s="28" t="s">
        <v>1002</v>
      </c>
      <c r="J261" s="27">
        <v>2016</v>
      </c>
      <c r="K261" s="27">
        <v>54.1</v>
      </c>
      <c r="L261" s="27" t="s">
        <v>999</v>
      </c>
      <c r="M261" s="81"/>
      <c r="N261" s="34">
        <v>382427.7</v>
      </c>
      <c r="O261" s="34"/>
      <c r="P261" s="34">
        <v>382427.7</v>
      </c>
      <c r="Q261" s="34">
        <v>382427.7</v>
      </c>
      <c r="R261" s="81" t="s">
        <v>469</v>
      </c>
      <c r="S261" s="94"/>
      <c r="T261" s="35"/>
    </row>
    <row r="262" spans="1:20" s="36" customFormat="1" ht="51.75" hidden="1" customHeight="1" x14ac:dyDescent="0.25">
      <c r="A262" s="43">
        <v>20</v>
      </c>
      <c r="B262" s="44" t="s">
        <v>1010</v>
      </c>
      <c r="C262" s="45"/>
      <c r="D262" s="30" t="s">
        <v>1011</v>
      </c>
      <c r="E262" s="30" t="s">
        <v>1012</v>
      </c>
      <c r="F262" s="42">
        <v>42579</v>
      </c>
      <c r="G262" s="30" t="s">
        <v>1018</v>
      </c>
      <c r="H262" s="42"/>
      <c r="I262" s="28" t="s">
        <v>1016</v>
      </c>
      <c r="J262" s="27">
        <v>2016</v>
      </c>
      <c r="K262" s="27">
        <v>36.799999999999997</v>
      </c>
      <c r="L262" s="30" t="s">
        <v>1011</v>
      </c>
      <c r="M262" s="81"/>
      <c r="N262" s="34">
        <v>700000</v>
      </c>
      <c r="O262" s="34"/>
      <c r="P262" s="34">
        <v>700000</v>
      </c>
      <c r="Q262" s="34">
        <v>307374.94</v>
      </c>
      <c r="R262" s="81" t="s">
        <v>469</v>
      </c>
      <c r="S262" s="94"/>
      <c r="T262" s="35"/>
    </row>
    <row r="263" spans="1:20" s="36" customFormat="1" ht="42" hidden="1" customHeight="1" x14ac:dyDescent="0.25">
      <c r="A263" s="43">
        <v>21</v>
      </c>
      <c r="B263" s="44" t="s">
        <v>1013</v>
      </c>
      <c r="C263" s="45"/>
      <c r="D263" s="30" t="s">
        <v>1014</v>
      </c>
      <c r="E263" s="30" t="s">
        <v>1015</v>
      </c>
      <c r="F263" s="42">
        <v>42607</v>
      </c>
      <c r="G263" s="30" t="s">
        <v>1017</v>
      </c>
      <c r="H263" s="30"/>
      <c r="I263" s="28" t="s">
        <v>1016</v>
      </c>
      <c r="J263" s="27">
        <v>2016</v>
      </c>
      <c r="K263" s="27">
        <v>36.700000000000003</v>
      </c>
      <c r="L263" s="30" t="s">
        <v>1014</v>
      </c>
      <c r="M263" s="81"/>
      <c r="N263" s="34">
        <v>650000</v>
      </c>
      <c r="O263" s="34"/>
      <c r="P263" s="34">
        <v>650000</v>
      </c>
      <c r="Q263" s="34">
        <v>306539.69</v>
      </c>
      <c r="R263" s="81" t="s">
        <v>469</v>
      </c>
      <c r="S263" s="35"/>
      <c r="T263" s="35"/>
    </row>
    <row r="264" spans="1:20" s="36" customFormat="1" ht="41.25" hidden="1" customHeight="1" x14ac:dyDescent="0.25">
      <c r="A264" s="43">
        <v>22</v>
      </c>
      <c r="B264" s="44" t="s">
        <v>894</v>
      </c>
      <c r="C264" s="45"/>
      <c r="D264" s="30" t="s">
        <v>1022</v>
      </c>
      <c r="E264" s="30" t="s">
        <v>1023</v>
      </c>
      <c r="F264" s="42">
        <v>42640</v>
      </c>
      <c r="G264" s="30" t="s">
        <v>1026</v>
      </c>
      <c r="H264" s="30"/>
      <c r="I264" s="28" t="s">
        <v>1024</v>
      </c>
      <c r="J264" s="27">
        <v>2016</v>
      </c>
      <c r="K264" s="27">
        <v>36.1</v>
      </c>
      <c r="L264" s="30" t="s">
        <v>1025</v>
      </c>
      <c r="M264" s="81"/>
      <c r="N264" s="34">
        <v>800000</v>
      </c>
      <c r="O264" s="34"/>
      <c r="P264" s="34">
        <v>800000</v>
      </c>
      <c r="Q264" s="34"/>
      <c r="R264" s="81" t="s">
        <v>469</v>
      </c>
      <c r="S264" s="35"/>
      <c r="T264" s="35"/>
    </row>
    <row r="265" spans="1:20" s="36" customFormat="1" ht="42" hidden="1" customHeight="1" x14ac:dyDescent="0.25">
      <c r="A265" s="43">
        <v>23</v>
      </c>
      <c r="B265" s="44" t="s">
        <v>1135</v>
      </c>
      <c r="C265" s="45"/>
      <c r="D265" s="109" t="s">
        <v>1140</v>
      </c>
      <c r="E265" s="30" t="s">
        <v>1136</v>
      </c>
      <c r="F265" s="42">
        <v>42697</v>
      </c>
      <c r="G265" s="30" t="s">
        <v>1143</v>
      </c>
      <c r="H265" s="42">
        <v>42731</v>
      </c>
      <c r="I265" s="29" t="s">
        <v>1137</v>
      </c>
      <c r="J265" s="27"/>
      <c r="K265" s="27">
        <v>83</v>
      </c>
      <c r="L265" s="30" t="s">
        <v>1138</v>
      </c>
      <c r="M265" s="81" t="s">
        <v>1139</v>
      </c>
      <c r="N265" s="34">
        <v>450359.66</v>
      </c>
      <c r="O265" s="34"/>
      <c r="P265" s="34">
        <v>450359.66</v>
      </c>
      <c r="Q265" s="34">
        <v>450359.66</v>
      </c>
      <c r="R265" s="81" t="s">
        <v>469</v>
      </c>
      <c r="S265" s="35"/>
      <c r="T265" s="35"/>
    </row>
    <row r="266" spans="1:20" s="36" customFormat="1" ht="42" hidden="1" customHeight="1" x14ac:dyDescent="0.25">
      <c r="A266" s="43">
        <v>24</v>
      </c>
      <c r="B266" s="44" t="s">
        <v>852</v>
      </c>
      <c r="C266" s="45"/>
      <c r="D266" s="109" t="s">
        <v>1205</v>
      </c>
      <c r="E266" s="30" t="s">
        <v>1206</v>
      </c>
      <c r="F266" s="42">
        <v>42885</v>
      </c>
      <c r="G266" s="30" t="s">
        <v>1209</v>
      </c>
      <c r="H266" s="42"/>
      <c r="I266" s="28" t="s">
        <v>1207</v>
      </c>
      <c r="J266" s="27">
        <v>2017</v>
      </c>
      <c r="K266" s="27">
        <v>65.7</v>
      </c>
      <c r="L266" s="30" t="s">
        <v>1208</v>
      </c>
      <c r="M266" s="81"/>
      <c r="N266" s="34">
        <v>536616.57999999996</v>
      </c>
      <c r="O266" s="34"/>
      <c r="P266" s="34">
        <v>536616.57999999996</v>
      </c>
      <c r="Q266" s="34">
        <v>536616.57999999996</v>
      </c>
      <c r="R266" s="81" t="s">
        <v>469</v>
      </c>
      <c r="S266" s="35" t="s">
        <v>1247</v>
      </c>
      <c r="T266" s="35"/>
    </row>
    <row r="267" spans="1:20" s="36" customFormat="1" ht="40.5" hidden="1" customHeight="1" x14ac:dyDescent="0.25">
      <c r="A267" s="95">
        <v>25</v>
      </c>
      <c r="B267" s="44" t="s">
        <v>1210</v>
      </c>
      <c r="C267" s="45"/>
      <c r="D267" s="109" t="s">
        <v>1211</v>
      </c>
      <c r="E267" s="30" t="s">
        <v>1212</v>
      </c>
      <c r="F267" s="42">
        <v>42894</v>
      </c>
      <c r="G267" s="30" t="s">
        <v>1215</v>
      </c>
      <c r="H267" s="42"/>
      <c r="I267" s="28" t="s">
        <v>1213</v>
      </c>
      <c r="J267" s="27">
        <v>2017</v>
      </c>
      <c r="K267" s="27">
        <v>32.700000000000003</v>
      </c>
      <c r="L267" s="30" t="s">
        <v>1214</v>
      </c>
      <c r="M267" s="81"/>
      <c r="N267" s="34">
        <v>590000</v>
      </c>
      <c r="O267" s="34"/>
      <c r="P267" s="34">
        <v>590000</v>
      </c>
      <c r="Q267" s="34">
        <v>317267.83</v>
      </c>
      <c r="R267" s="81" t="s">
        <v>469</v>
      </c>
      <c r="S267" s="35"/>
      <c r="T267" s="35"/>
    </row>
    <row r="268" spans="1:20" s="36" customFormat="1" ht="39" hidden="1" customHeight="1" x14ac:dyDescent="0.25">
      <c r="A268" s="43">
        <v>26</v>
      </c>
      <c r="B268" s="44" t="s">
        <v>853</v>
      </c>
      <c r="C268" s="45"/>
      <c r="D268" s="109" t="s">
        <v>1217</v>
      </c>
      <c r="E268" s="30" t="s">
        <v>1218</v>
      </c>
      <c r="F268" s="42">
        <v>42930</v>
      </c>
      <c r="G268" s="30" t="s">
        <v>1221</v>
      </c>
      <c r="H268" s="42">
        <v>42937</v>
      </c>
      <c r="I268" s="28" t="s">
        <v>1219</v>
      </c>
      <c r="J268" s="27">
        <v>2017</v>
      </c>
      <c r="K268" s="27">
        <v>33.299999999999997</v>
      </c>
      <c r="L268" s="30" t="s">
        <v>1220</v>
      </c>
      <c r="M268" s="81"/>
      <c r="N268" s="34">
        <v>615000</v>
      </c>
      <c r="O268" s="34"/>
      <c r="P268" s="34">
        <v>615000</v>
      </c>
      <c r="Q268" s="34">
        <v>278140.90999999997</v>
      </c>
      <c r="R268" s="81" t="s">
        <v>469</v>
      </c>
      <c r="S268" s="35"/>
      <c r="T268" s="35"/>
    </row>
    <row r="269" spans="1:20" s="36" customFormat="1" ht="39.75" hidden="1" customHeight="1" x14ac:dyDescent="0.25">
      <c r="A269" s="43">
        <v>27</v>
      </c>
      <c r="B269" s="44" t="s">
        <v>854</v>
      </c>
      <c r="C269" s="45"/>
      <c r="D269" s="109" t="s">
        <v>1217</v>
      </c>
      <c r="E269" s="30" t="s">
        <v>1222</v>
      </c>
      <c r="F269" s="42">
        <v>42948</v>
      </c>
      <c r="G269" s="30" t="s">
        <v>1224</v>
      </c>
      <c r="H269" s="42">
        <v>42957</v>
      </c>
      <c r="I269" s="28" t="s">
        <v>1219</v>
      </c>
      <c r="J269" s="27">
        <v>2017</v>
      </c>
      <c r="K269" s="27">
        <v>33.1</v>
      </c>
      <c r="L269" s="30" t="s">
        <v>1223</v>
      </c>
      <c r="M269" s="81"/>
      <c r="N269" s="34">
        <v>615000</v>
      </c>
      <c r="O269" s="34"/>
      <c r="P269" s="34">
        <v>615000</v>
      </c>
      <c r="Q269" s="34">
        <v>276470.40000000002</v>
      </c>
      <c r="R269" s="81" t="s">
        <v>469</v>
      </c>
      <c r="S269" s="35"/>
      <c r="T269" s="35"/>
    </row>
    <row r="270" spans="1:20" s="36" customFormat="1" ht="39.75" hidden="1" customHeight="1" x14ac:dyDescent="0.25">
      <c r="A270" s="43">
        <v>28</v>
      </c>
      <c r="B270" s="44" t="s">
        <v>856</v>
      </c>
      <c r="C270" s="45"/>
      <c r="D270" s="109" t="s">
        <v>1239</v>
      </c>
      <c r="E270" s="30" t="s">
        <v>1240</v>
      </c>
      <c r="F270" s="42">
        <v>42991</v>
      </c>
      <c r="G270" s="30" t="s">
        <v>1243</v>
      </c>
      <c r="H270" s="42">
        <v>42993</v>
      </c>
      <c r="I270" s="28" t="s">
        <v>1241</v>
      </c>
      <c r="J270" s="27">
        <v>2017</v>
      </c>
      <c r="K270" s="27">
        <v>38.799999999999997</v>
      </c>
      <c r="L270" s="30" t="s">
        <v>1242</v>
      </c>
      <c r="M270" s="81"/>
      <c r="N270" s="34">
        <v>376452.34</v>
      </c>
      <c r="O270" s="34"/>
      <c r="P270" s="34">
        <v>376452.34</v>
      </c>
      <c r="Q270" s="34">
        <v>376452.34</v>
      </c>
      <c r="R270" s="81" t="s">
        <v>469</v>
      </c>
      <c r="S270" s="35"/>
      <c r="T270" s="35"/>
    </row>
    <row r="271" spans="1:20" s="36" customFormat="1" ht="39.75" hidden="1" customHeight="1" x14ac:dyDescent="0.25">
      <c r="A271" s="43">
        <v>29</v>
      </c>
      <c r="B271" s="44" t="s">
        <v>856</v>
      </c>
      <c r="C271" s="45"/>
      <c r="D271" s="30" t="s">
        <v>1246</v>
      </c>
      <c r="E271" s="30" t="s">
        <v>1244</v>
      </c>
      <c r="F271" s="42">
        <v>42999</v>
      </c>
      <c r="G271" s="30" t="s">
        <v>1248</v>
      </c>
      <c r="H271" s="42">
        <v>43007</v>
      </c>
      <c r="I271" s="28" t="s">
        <v>1245</v>
      </c>
      <c r="J271" s="27">
        <v>2017</v>
      </c>
      <c r="K271" s="27">
        <v>40</v>
      </c>
      <c r="L271" s="30" t="s">
        <v>1246</v>
      </c>
      <c r="M271" s="81"/>
      <c r="N271" s="34">
        <v>324557.2</v>
      </c>
      <c r="O271" s="34"/>
      <c r="P271" s="34">
        <v>324557.2</v>
      </c>
      <c r="Q271" s="34">
        <v>324557.2</v>
      </c>
      <c r="R271" s="81" t="s">
        <v>469</v>
      </c>
      <c r="S271" s="35"/>
      <c r="T271" s="35"/>
    </row>
    <row r="272" spans="1:20" s="36" customFormat="1" ht="39.75" hidden="1" customHeight="1" x14ac:dyDescent="0.25">
      <c r="A272" s="43">
        <v>30</v>
      </c>
      <c r="B272" s="44" t="s">
        <v>852</v>
      </c>
      <c r="C272" s="45"/>
      <c r="D272" s="30" t="s">
        <v>1277</v>
      </c>
      <c r="E272" s="30" t="s">
        <v>1275</v>
      </c>
      <c r="F272" s="42">
        <v>43060</v>
      </c>
      <c r="G272" s="30" t="s">
        <v>1281</v>
      </c>
      <c r="H272" s="42">
        <v>43075</v>
      </c>
      <c r="I272" s="28" t="s">
        <v>1276</v>
      </c>
      <c r="J272" s="27">
        <v>2017</v>
      </c>
      <c r="K272" s="27">
        <v>62.9</v>
      </c>
      <c r="L272" s="30" t="s">
        <v>1277</v>
      </c>
      <c r="M272" s="81"/>
      <c r="N272" s="34">
        <v>527111.43000000005</v>
      </c>
      <c r="O272" s="34"/>
      <c r="P272" s="34">
        <v>527111.43000000005</v>
      </c>
      <c r="Q272" s="34">
        <v>527111.43000000005</v>
      </c>
      <c r="R272" s="81" t="s">
        <v>469</v>
      </c>
      <c r="S272" s="35"/>
      <c r="T272" s="35"/>
    </row>
    <row r="273" spans="1:20" s="36" customFormat="1" ht="43.5" hidden="1" customHeight="1" x14ac:dyDescent="0.25">
      <c r="A273" s="43">
        <v>31</v>
      </c>
      <c r="B273" s="44" t="s">
        <v>850</v>
      </c>
      <c r="C273" s="45"/>
      <c r="D273" s="30" t="s">
        <v>1280</v>
      </c>
      <c r="E273" s="30" t="s">
        <v>1278</v>
      </c>
      <c r="F273" s="42">
        <v>43066</v>
      </c>
      <c r="G273" s="30" t="s">
        <v>1281</v>
      </c>
      <c r="H273" s="42">
        <v>43075</v>
      </c>
      <c r="I273" s="28" t="s">
        <v>1279</v>
      </c>
      <c r="J273" s="27">
        <v>2017</v>
      </c>
      <c r="K273" s="27">
        <v>34.799999999999997</v>
      </c>
      <c r="L273" s="30" t="s">
        <v>1280</v>
      </c>
      <c r="M273" s="81"/>
      <c r="N273" s="34">
        <v>337642.82</v>
      </c>
      <c r="O273" s="34"/>
      <c r="P273" s="34">
        <v>337642.82</v>
      </c>
      <c r="Q273" s="34">
        <v>337642.82</v>
      </c>
      <c r="R273" s="81" t="s">
        <v>469</v>
      </c>
      <c r="S273" s="35"/>
      <c r="T273" s="35"/>
    </row>
    <row r="274" spans="1:20" s="36" customFormat="1" ht="43.5" hidden="1" customHeight="1" x14ac:dyDescent="0.25">
      <c r="A274" s="43">
        <v>32</v>
      </c>
      <c r="B274" s="44" t="s">
        <v>852</v>
      </c>
      <c r="C274" s="45"/>
      <c r="D274" s="30" t="s">
        <v>1302</v>
      </c>
      <c r="E274" s="30" t="s">
        <v>1303</v>
      </c>
      <c r="F274" s="42">
        <v>43096</v>
      </c>
      <c r="G274" s="30" t="s">
        <v>1309</v>
      </c>
      <c r="H274" s="42">
        <v>43109</v>
      </c>
      <c r="I274" s="28" t="s">
        <v>1304</v>
      </c>
      <c r="J274" s="27">
        <v>2017</v>
      </c>
      <c r="K274" s="27">
        <v>81</v>
      </c>
      <c r="L274" s="30" t="s">
        <v>1302</v>
      </c>
      <c r="M274" s="81"/>
      <c r="N274" s="34">
        <v>661582.07999999996</v>
      </c>
      <c r="O274" s="34"/>
      <c r="P274" s="34">
        <v>661582.07999999996</v>
      </c>
      <c r="Q274" s="34">
        <v>661582.07999999996</v>
      </c>
      <c r="R274" s="81" t="s">
        <v>469</v>
      </c>
      <c r="S274" s="35"/>
      <c r="T274" s="35"/>
    </row>
    <row r="275" spans="1:20" s="36" customFormat="1" ht="43.5" hidden="1" customHeight="1" x14ac:dyDescent="0.25">
      <c r="A275" s="95">
        <v>33</v>
      </c>
      <c r="B275" s="44" t="s">
        <v>1305</v>
      </c>
      <c r="C275" s="45"/>
      <c r="D275" s="30" t="s">
        <v>1306</v>
      </c>
      <c r="E275" s="30" t="s">
        <v>1307</v>
      </c>
      <c r="F275" s="42">
        <v>43095</v>
      </c>
      <c r="G275" s="30" t="s">
        <v>1309</v>
      </c>
      <c r="H275" s="42">
        <v>43109</v>
      </c>
      <c r="I275" s="28" t="s">
        <v>1308</v>
      </c>
      <c r="J275" s="27">
        <v>2017</v>
      </c>
      <c r="K275" s="27">
        <v>68.2</v>
      </c>
      <c r="L275" s="30" t="s">
        <v>1306</v>
      </c>
      <c r="M275" s="81"/>
      <c r="N275" s="34">
        <v>550285.34</v>
      </c>
      <c r="O275" s="34"/>
      <c r="P275" s="34">
        <v>550285.34</v>
      </c>
      <c r="Q275" s="34">
        <v>550284.35</v>
      </c>
      <c r="R275" s="81" t="s">
        <v>469</v>
      </c>
      <c r="S275" s="35"/>
      <c r="T275" s="35"/>
    </row>
    <row r="276" spans="1:20" s="36" customFormat="1" ht="43.5" hidden="1" customHeight="1" x14ac:dyDescent="0.25">
      <c r="A276" s="43">
        <v>34</v>
      </c>
      <c r="B276" s="44" t="s">
        <v>855</v>
      </c>
      <c r="C276" s="45"/>
      <c r="D276" s="30" t="s">
        <v>1323</v>
      </c>
      <c r="E276" s="30" t="s">
        <v>1324</v>
      </c>
      <c r="F276" s="42">
        <v>43158</v>
      </c>
      <c r="G276" s="30" t="s">
        <v>1326</v>
      </c>
      <c r="H276" s="42">
        <v>43161</v>
      </c>
      <c r="I276" s="28" t="s">
        <v>1325</v>
      </c>
      <c r="J276" s="27">
        <v>2018</v>
      </c>
      <c r="K276" s="27">
        <v>41.2</v>
      </c>
      <c r="L276" s="30" t="s">
        <v>1323</v>
      </c>
      <c r="M276" s="81"/>
      <c r="N276" s="34">
        <v>339293.95</v>
      </c>
      <c r="O276" s="34"/>
      <c r="P276" s="34">
        <v>339293.95</v>
      </c>
      <c r="Q276" s="34">
        <v>339293.95</v>
      </c>
      <c r="R276" s="81" t="s">
        <v>469</v>
      </c>
      <c r="S276" s="35"/>
      <c r="T276" s="35"/>
    </row>
    <row r="277" spans="1:20" s="36" customFormat="1" ht="43.5" hidden="1" customHeight="1" x14ac:dyDescent="0.25">
      <c r="A277" s="43">
        <v>35</v>
      </c>
      <c r="B277" s="44" t="s">
        <v>852</v>
      </c>
      <c r="C277" s="45"/>
      <c r="D277" s="30" t="s">
        <v>1328</v>
      </c>
      <c r="E277" s="30" t="s">
        <v>1329</v>
      </c>
      <c r="F277" s="42">
        <v>43166</v>
      </c>
      <c r="G277" s="30" t="s">
        <v>1330</v>
      </c>
      <c r="H277" s="42">
        <v>43173</v>
      </c>
      <c r="I277" s="28" t="s">
        <v>1219</v>
      </c>
      <c r="J277" s="27">
        <v>2018</v>
      </c>
      <c r="K277" s="27">
        <v>32.9</v>
      </c>
      <c r="L277" s="30" t="s">
        <v>1328</v>
      </c>
      <c r="M277" s="81"/>
      <c r="N277" s="34">
        <v>599000</v>
      </c>
      <c r="O277" s="34"/>
      <c r="P277" s="34">
        <v>599000</v>
      </c>
      <c r="Q277" s="34">
        <v>274799.88</v>
      </c>
      <c r="R277" s="81" t="s">
        <v>469</v>
      </c>
      <c r="S277" s="35"/>
      <c r="T277" s="35"/>
    </row>
    <row r="278" spans="1:20" s="36" customFormat="1" ht="43.5" hidden="1" customHeight="1" x14ac:dyDescent="0.25">
      <c r="A278" s="43">
        <v>36</v>
      </c>
      <c r="B278" s="44" t="s">
        <v>1210</v>
      </c>
      <c r="C278" s="45"/>
      <c r="D278" s="30" t="s">
        <v>1337</v>
      </c>
      <c r="E278" s="30" t="s">
        <v>1336</v>
      </c>
      <c r="F278" s="42">
        <v>43189</v>
      </c>
      <c r="G278" s="30" t="s">
        <v>1339</v>
      </c>
      <c r="H278" s="42">
        <v>43194</v>
      </c>
      <c r="I278" s="28" t="s">
        <v>1338</v>
      </c>
      <c r="J278" s="27">
        <v>2018</v>
      </c>
      <c r="K278" s="27">
        <v>44.7</v>
      </c>
      <c r="L278" s="30" t="s">
        <v>1337</v>
      </c>
      <c r="M278" s="81"/>
      <c r="N278" s="34">
        <v>368117.46</v>
      </c>
      <c r="O278" s="34"/>
      <c r="P278" s="34">
        <v>368117.46</v>
      </c>
      <c r="Q278" s="34">
        <v>368117.46</v>
      </c>
      <c r="R278" s="81" t="s">
        <v>469</v>
      </c>
      <c r="S278" s="35"/>
      <c r="T278" s="35"/>
    </row>
    <row r="279" spans="1:20" s="36" customFormat="1" ht="43.5" hidden="1" customHeight="1" x14ac:dyDescent="0.25">
      <c r="A279" s="43">
        <v>37</v>
      </c>
      <c r="B279" s="44" t="s">
        <v>856</v>
      </c>
      <c r="C279" s="45"/>
      <c r="D279" s="30" t="s">
        <v>1360</v>
      </c>
      <c r="E279" s="30" t="s">
        <v>1361</v>
      </c>
      <c r="F279" s="42">
        <v>43238</v>
      </c>
      <c r="G279" s="30" t="s">
        <v>1386</v>
      </c>
      <c r="H279" s="42">
        <v>43248</v>
      </c>
      <c r="I279" s="28" t="s">
        <v>1362</v>
      </c>
      <c r="J279" s="27">
        <v>2018</v>
      </c>
      <c r="K279" s="27">
        <v>54.8</v>
      </c>
      <c r="L279" s="30" t="s">
        <v>1360</v>
      </c>
      <c r="M279" s="81"/>
      <c r="N279" s="34">
        <v>590000</v>
      </c>
      <c r="O279" s="34"/>
      <c r="P279" s="34">
        <v>590000</v>
      </c>
      <c r="Q279" s="34">
        <v>451293.89</v>
      </c>
      <c r="R279" s="81" t="s">
        <v>469</v>
      </c>
      <c r="S279" s="35"/>
      <c r="T279" s="35"/>
    </row>
    <row r="280" spans="1:20" s="36" customFormat="1" ht="43.5" hidden="1" customHeight="1" x14ac:dyDescent="0.25">
      <c r="A280" s="43">
        <v>38</v>
      </c>
      <c r="B280" s="44" t="s">
        <v>1391</v>
      </c>
      <c r="C280" s="45"/>
      <c r="D280" s="30" t="s">
        <v>1392</v>
      </c>
      <c r="E280" s="30" t="s">
        <v>1393</v>
      </c>
      <c r="F280" s="42">
        <v>43320</v>
      </c>
      <c r="G280" s="30" t="s">
        <v>1401</v>
      </c>
      <c r="H280" s="42">
        <v>43357</v>
      </c>
      <c r="I280" s="28" t="s">
        <v>1016</v>
      </c>
      <c r="J280" s="27">
        <v>2018</v>
      </c>
      <c r="K280" s="27">
        <v>36.4</v>
      </c>
      <c r="L280" s="30" t="s">
        <v>1392</v>
      </c>
      <c r="M280" s="81"/>
      <c r="N280" s="34">
        <v>600000</v>
      </c>
      <c r="O280" s="34"/>
      <c r="P280" s="34">
        <v>600000</v>
      </c>
      <c r="Q280" s="34">
        <v>304033.90999999997</v>
      </c>
      <c r="R280" s="81" t="s">
        <v>469</v>
      </c>
      <c r="S280" s="35"/>
      <c r="T280" s="35"/>
    </row>
    <row r="281" spans="1:20" s="36" customFormat="1" ht="43.5" hidden="1" customHeight="1" x14ac:dyDescent="0.25">
      <c r="A281" s="43">
        <v>39</v>
      </c>
      <c r="B281" s="44" t="s">
        <v>850</v>
      </c>
      <c r="C281" s="45"/>
      <c r="D281" s="30" t="s">
        <v>1536</v>
      </c>
      <c r="E281" s="30" t="s">
        <v>1537</v>
      </c>
      <c r="F281" s="42">
        <v>43627</v>
      </c>
      <c r="G281" s="30" t="s">
        <v>1539</v>
      </c>
      <c r="H281" s="42">
        <v>43634</v>
      </c>
      <c r="I281" s="28" t="s">
        <v>1538</v>
      </c>
      <c r="J281" s="27">
        <v>2019</v>
      </c>
      <c r="K281" s="27">
        <v>48.4</v>
      </c>
      <c r="L281" s="30" t="s">
        <v>1536</v>
      </c>
      <c r="M281" s="81"/>
      <c r="N281" s="34">
        <v>583000</v>
      </c>
      <c r="O281" s="34"/>
      <c r="P281" s="34">
        <v>583000</v>
      </c>
      <c r="Q281" s="34">
        <v>392714.21</v>
      </c>
      <c r="R281" s="81" t="s">
        <v>469</v>
      </c>
      <c r="S281" s="35"/>
      <c r="T281" s="35"/>
    </row>
    <row r="282" spans="1:20" s="36" customFormat="1" ht="43.5" hidden="1" customHeight="1" x14ac:dyDescent="0.25">
      <c r="A282" s="43">
        <v>40</v>
      </c>
      <c r="B282" s="44" t="s">
        <v>892</v>
      </c>
      <c r="C282" s="45"/>
      <c r="D282" s="30" t="s">
        <v>1543</v>
      </c>
      <c r="E282" s="30" t="s">
        <v>1544</v>
      </c>
      <c r="F282" s="42">
        <v>43718</v>
      </c>
      <c r="G282" s="30" t="s">
        <v>1546</v>
      </c>
      <c r="H282" s="42">
        <v>43721</v>
      </c>
      <c r="I282" s="28" t="s">
        <v>1545</v>
      </c>
      <c r="J282" s="27">
        <v>2019</v>
      </c>
      <c r="K282" s="27">
        <v>30.2</v>
      </c>
      <c r="L282" s="30" t="s">
        <v>1543</v>
      </c>
      <c r="M282" s="81"/>
      <c r="N282" s="34">
        <v>583033</v>
      </c>
      <c r="O282" s="34"/>
      <c r="P282" s="34">
        <v>583033</v>
      </c>
      <c r="Q282" s="34">
        <v>293011.88</v>
      </c>
      <c r="R282" s="81" t="s">
        <v>469</v>
      </c>
      <c r="S282" s="35"/>
      <c r="T282" s="35"/>
    </row>
    <row r="283" spans="1:20" s="36" customFormat="1" ht="43.5" hidden="1" customHeight="1" x14ac:dyDescent="0.25">
      <c r="A283" s="43">
        <v>41</v>
      </c>
      <c r="B283" s="44" t="s">
        <v>854</v>
      </c>
      <c r="C283" s="45"/>
      <c r="D283" s="30" t="s">
        <v>1547</v>
      </c>
      <c r="E283" s="30" t="s">
        <v>1548</v>
      </c>
      <c r="F283" s="42">
        <v>43710</v>
      </c>
      <c r="G283" s="30" t="s">
        <v>1571</v>
      </c>
      <c r="H283" s="42">
        <v>43721</v>
      </c>
      <c r="I283" s="28" t="s">
        <v>1549</v>
      </c>
      <c r="J283" s="27">
        <v>2019</v>
      </c>
      <c r="K283" s="27">
        <v>56.6</v>
      </c>
      <c r="L283" s="30" t="s">
        <v>1547</v>
      </c>
      <c r="M283" s="81"/>
      <c r="N283" s="34">
        <v>583033</v>
      </c>
      <c r="O283" s="34"/>
      <c r="P283" s="34">
        <v>583033</v>
      </c>
      <c r="Q283" s="34">
        <v>473310.71</v>
      </c>
      <c r="R283" s="81" t="s">
        <v>469</v>
      </c>
      <c r="S283" s="35"/>
      <c r="T283" s="35"/>
    </row>
    <row r="284" spans="1:20" s="36" customFormat="1" ht="12" hidden="1" customHeight="1" x14ac:dyDescent="0.25">
      <c r="A284" s="43">
        <v>42</v>
      </c>
      <c r="B284" s="44" t="s">
        <v>1556</v>
      </c>
      <c r="C284" s="45"/>
      <c r="D284" s="30" t="s">
        <v>1557</v>
      </c>
      <c r="E284" s="30" t="s">
        <v>1558</v>
      </c>
      <c r="F284" s="42">
        <v>43738</v>
      </c>
      <c r="G284" s="30" t="s">
        <v>1570</v>
      </c>
      <c r="H284" s="42">
        <v>43752</v>
      </c>
      <c r="I284" s="28" t="s">
        <v>1609</v>
      </c>
      <c r="J284" s="27">
        <v>2019</v>
      </c>
      <c r="K284" s="27">
        <v>74.8</v>
      </c>
      <c r="L284" s="30" t="s">
        <v>1557</v>
      </c>
      <c r="M284" s="81"/>
      <c r="N284" s="34">
        <v>2456000</v>
      </c>
      <c r="O284" s="34"/>
      <c r="P284" s="34">
        <v>2456000</v>
      </c>
      <c r="Q284" s="34">
        <v>624314.46</v>
      </c>
      <c r="R284" s="81" t="s">
        <v>469</v>
      </c>
      <c r="S284" s="35"/>
      <c r="T284" s="35"/>
    </row>
    <row r="285" spans="1:20" s="36" customFormat="1" ht="36.75" hidden="1" customHeight="1" x14ac:dyDescent="0.25">
      <c r="A285" s="43">
        <v>43</v>
      </c>
      <c r="B285" s="44" t="s">
        <v>1559</v>
      </c>
      <c r="C285" s="45"/>
      <c r="D285" s="30" t="s">
        <v>1561</v>
      </c>
      <c r="E285" s="30" t="s">
        <v>1562</v>
      </c>
      <c r="F285" s="42">
        <v>43738</v>
      </c>
      <c r="G285" s="30" t="s">
        <v>1580</v>
      </c>
      <c r="H285" s="42">
        <v>43767</v>
      </c>
      <c r="I285" s="28" t="s">
        <v>1609</v>
      </c>
      <c r="J285" s="27">
        <v>2019</v>
      </c>
      <c r="K285" s="27">
        <v>39.5</v>
      </c>
      <c r="L285" s="30" t="s">
        <v>1561</v>
      </c>
      <c r="M285" s="81"/>
      <c r="N285" s="34">
        <v>1297000</v>
      </c>
      <c r="O285" s="34"/>
      <c r="P285" s="34">
        <v>1297000</v>
      </c>
      <c r="Q285" s="34">
        <v>329684.78000000003</v>
      </c>
      <c r="R285" s="81" t="s">
        <v>469</v>
      </c>
      <c r="S285" s="35"/>
      <c r="T285" s="35"/>
    </row>
    <row r="286" spans="1:20" s="36" customFormat="1" ht="42.75" hidden="1" customHeight="1" x14ac:dyDescent="0.25">
      <c r="A286" s="43">
        <v>44</v>
      </c>
      <c r="B286" s="44" t="s">
        <v>1563</v>
      </c>
      <c r="C286" s="45"/>
      <c r="D286" s="30" t="s">
        <v>1564</v>
      </c>
      <c r="E286" s="30" t="s">
        <v>1565</v>
      </c>
      <c r="F286" s="42">
        <v>43738</v>
      </c>
      <c r="G286" s="30" t="s">
        <v>1570</v>
      </c>
      <c r="H286" s="42">
        <v>43752</v>
      </c>
      <c r="I286" s="28" t="s">
        <v>1609</v>
      </c>
      <c r="J286" s="27">
        <v>2019</v>
      </c>
      <c r="K286" s="27">
        <v>58.9</v>
      </c>
      <c r="L286" s="30" t="s">
        <v>1564</v>
      </c>
      <c r="M286" s="81"/>
      <c r="N286" s="34">
        <v>1935000</v>
      </c>
      <c r="O286" s="34"/>
      <c r="P286" s="34">
        <v>1935000</v>
      </c>
      <c r="Q286" s="34">
        <v>491605.91</v>
      </c>
      <c r="R286" s="81" t="s">
        <v>469</v>
      </c>
      <c r="S286" s="35"/>
      <c r="T286" s="35"/>
    </row>
    <row r="287" spans="1:20" s="36" customFormat="1" ht="32.25" hidden="1" customHeight="1" x14ac:dyDescent="0.25">
      <c r="A287" s="43">
        <v>45</v>
      </c>
      <c r="B287" s="44" t="s">
        <v>1566</v>
      </c>
      <c r="C287" s="45"/>
      <c r="D287" s="30" t="s">
        <v>1567</v>
      </c>
      <c r="E287" s="30" t="s">
        <v>1568</v>
      </c>
      <c r="F287" s="42">
        <v>43738</v>
      </c>
      <c r="G287" s="30" t="s">
        <v>1570</v>
      </c>
      <c r="H287" s="42">
        <v>43752</v>
      </c>
      <c r="I287" s="28" t="s">
        <v>1609</v>
      </c>
      <c r="J287" s="27">
        <v>2019</v>
      </c>
      <c r="K287" s="27">
        <v>45.4</v>
      </c>
      <c r="L287" s="30" t="s">
        <v>1567</v>
      </c>
      <c r="M287" s="81"/>
      <c r="N287" s="34">
        <v>1492000</v>
      </c>
      <c r="O287" s="34"/>
      <c r="P287" s="34">
        <v>1492000</v>
      </c>
      <c r="Q287" s="34">
        <v>378928.83</v>
      </c>
      <c r="R287" s="81" t="s">
        <v>469</v>
      </c>
      <c r="S287" s="35"/>
      <c r="T287" s="35"/>
    </row>
    <row r="288" spans="1:20" s="36" customFormat="1" ht="81" customHeight="1" x14ac:dyDescent="0.25">
      <c r="A288" s="43">
        <v>46</v>
      </c>
      <c r="B288" s="96" t="s">
        <v>3516</v>
      </c>
      <c r="C288" s="45"/>
      <c r="D288" s="30" t="s">
        <v>1560</v>
      </c>
      <c r="E288" s="30" t="s">
        <v>1569</v>
      </c>
      <c r="F288" s="42">
        <v>43738</v>
      </c>
      <c r="G288" s="30"/>
      <c r="H288" s="42"/>
      <c r="I288" s="28" t="s">
        <v>3851</v>
      </c>
      <c r="J288" s="27">
        <v>2019</v>
      </c>
      <c r="K288" s="27">
        <v>55.4</v>
      </c>
      <c r="L288" s="30" t="s">
        <v>1560</v>
      </c>
      <c r="M288" s="81"/>
      <c r="N288" s="34">
        <v>1820000</v>
      </c>
      <c r="O288" s="34">
        <v>0</v>
      </c>
      <c r="P288" s="34">
        <v>1820000</v>
      </c>
      <c r="Q288" s="34">
        <v>462393.33</v>
      </c>
      <c r="R288" s="81" t="s">
        <v>469</v>
      </c>
      <c r="S288" s="35"/>
      <c r="T288" s="35"/>
    </row>
    <row r="289" spans="1:20" s="36" customFormat="1" ht="12.75" hidden="1" customHeight="1" x14ac:dyDescent="0.25">
      <c r="A289" s="43">
        <v>47</v>
      </c>
      <c r="B289" s="44" t="s">
        <v>1572</v>
      </c>
      <c r="C289" s="45"/>
      <c r="D289" s="30" t="s">
        <v>1573</v>
      </c>
      <c r="E289" s="30" t="s">
        <v>1574</v>
      </c>
      <c r="F289" s="42">
        <v>43741</v>
      </c>
      <c r="G289" s="30" t="s">
        <v>1575</v>
      </c>
      <c r="H289" s="42">
        <v>43756</v>
      </c>
      <c r="I289" s="28" t="s">
        <v>1549</v>
      </c>
      <c r="J289" s="27">
        <v>2019</v>
      </c>
      <c r="K289" s="27">
        <v>53.9</v>
      </c>
      <c r="L289" s="30" t="s">
        <v>1573</v>
      </c>
      <c r="M289" s="81"/>
      <c r="N289" s="34">
        <v>443882.13</v>
      </c>
      <c r="O289" s="34"/>
      <c r="P289" s="34">
        <v>443882.13</v>
      </c>
      <c r="Q289" s="34">
        <v>443882.13</v>
      </c>
      <c r="R289" s="81" t="s">
        <v>469</v>
      </c>
      <c r="S289" s="35"/>
      <c r="T289" s="35"/>
    </row>
    <row r="290" spans="1:20" s="36" customFormat="1" ht="12.75" hidden="1" customHeight="1" x14ac:dyDescent="0.25">
      <c r="A290" s="43">
        <v>48</v>
      </c>
      <c r="B290" s="44" t="s">
        <v>1566</v>
      </c>
      <c r="C290" s="45"/>
      <c r="D290" s="30" t="s">
        <v>1581</v>
      </c>
      <c r="E290" s="30" t="s">
        <v>1582</v>
      </c>
      <c r="F290" s="42">
        <v>43769</v>
      </c>
      <c r="G290" s="30" t="s">
        <v>1583</v>
      </c>
      <c r="H290" s="42">
        <v>43776</v>
      </c>
      <c r="I290" s="28" t="s">
        <v>1610</v>
      </c>
      <c r="J290" s="27">
        <v>2019</v>
      </c>
      <c r="K290" s="27">
        <v>22.8</v>
      </c>
      <c r="L290" s="30" t="s">
        <v>1581</v>
      </c>
      <c r="M290" s="81"/>
      <c r="N290" s="34">
        <v>186667.02</v>
      </c>
      <c r="O290" s="34"/>
      <c r="P290" s="34">
        <v>186667.02</v>
      </c>
      <c r="Q290" s="34">
        <v>186667.02</v>
      </c>
      <c r="R290" s="81" t="s">
        <v>469</v>
      </c>
      <c r="S290" s="35"/>
      <c r="T290" s="35"/>
    </row>
    <row r="291" spans="1:20" s="36" customFormat="1" ht="43.5" hidden="1" customHeight="1" x14ac:dyDescent="0.25">
      <c r="A291" s="43">
        <v>49</v>
      </c>
      <c r="B291" s="44" t="s">
        <v>1559</v>
      </c>
      <c r="C291" s="45"/>
      <c r="D291" s="30" t="s">
        <v>1719</v>
      </c>
      <c r="E291" s="30" t="s">
        <v>1720</v>
      </c>
      <c r="F291" s="42">
        <v>44013</v>
      </c>
      <c r="G291" s="30" t="s">
        <v>1722</v>
      </c>
      <c r="H291" s="42">
        <v>44026</v>
      </c>
      <c r="I291" s="28" t="s">
        <v>1721</v>
      </c>
      <c r="J291" s="27">
        <v>2020</v>
      </c>
      <c r="K291" s="27">
        <v>38.4</v>
      </c>
      <c r="L291" s="30" t="s">
        <v>1719</v>
      </c>
      <c r="M291" s="81"/>
      <c r="N291" s="34">
        <v>583022</v>
      </c>
      <c r="O291" s="34"/>
      <c r="P291" s="34">
        <v>583022</v>
      </c>
      <c r="Q291" s="34">
        <v>307708.42</v>
      </c>
      <c r="R291" s="81" t="s">
        <v>469</v>
      </c>
      <c r="S291" s="35"/>
      <c r="T291" s="35"/>
    </row>
    <row r="292" spans="1:20" s="36" customFormat="1" ht="38.25" hidden="1" customHeight="1" x14ac:dyDescent="0.25">
      <c r="A292" s="43">
        <v>50</v>
      </c>
      <c r="B292" s="96" t="s">
        <v>1566</v>
      </c>
      <c r="C292" s="45"/>
      <c r="D292" s="48" t="s">
        <v>1899</v>
      </c>
      <c r="E292" s="48" t="s">
        <v>1901</v>
      </c>
      <c r="F292" s="49">
        <v>44264</v>
      </c>
      <c r="G292" s="48" t="s">
        <v>1902</v>
      </c>
      <c r="H292" s="49">
        <v>44277</v>
      </c>
      <c r="I292" s="98" t="s">
        <v>1900</v>
      </c>
      <c r="J292" s="27">
        <v>2021</v>
      </c>
      <c r="K292" s="50">
        <v>32.6</v>
      </c>
      <c r="L292" s="48" t="s">
        <v>1899</v>
      </c>
      <c r="M292" s="81"/>
      <c r="N292" s="57">
        <v>271235.90999999997</v>
      </c>
      <c r="O292" s="34"/>
      <c r="P292" s="57">
        <v>271235.90999999997</v>
      </c>
      <c r="Q292" s="57">
        <v>271235.90999999997</v>
      </c>
      <c r="R292" s="81" t="s">
        <v>469</v>
      </c>
      <c r="S292" s="35"/>
      <c r="T292" s="35"/>
    </row>
    <row r="293" spans="1:20" s="36" customFormat="1" ht="38.25" hidden="1" customHeight="1" x14ac:dyDescent="0.25">
      <c r="A293" s="43">
        <v>51</v>
      </c>
      <c r="B293" s="96" t="s">
        <v>1559</v>
      </c>
      <c r="C293" s="45"/>
      <c r="D293" s="48" t="s">
        <v>1923</v>
      </c>
      <c r="E293" s="48" t="s">
        <v>1924</v>
      </c>
      <c r="F293" s="49">
        <v>44349</v>
      </c>
      <c r="G293" s="48" t="s">
        <v>1925</v>
      </c>
      <c r="H293" s="49">
        <v>44351</v>
      </c>
      <c r="I293" s="98" t="s">
        <v>1926</v>
      </c>
      <c r="J293" s="27">
        <v>2021</v>
      </c>
      <c r="K293" s="50">
        <v>35.6</v>
      </c>
      <c r="L293" s="48" t="s">
        <v>1923</v>
      </c>
      <c r="M293" s="81"/>
      <c r="N293" s="57">
        <v>345404.73</v>
      </c>
      <c r="O293" s="34"/>
      <c r="P293" s="57">
        <v>345404.73</v>
      </c>
      <c r="Q293" s="57">
        <v>345404.73</v>
      </c>
      <c r="R293" s="81" t="s">
        <v>469</v>
      </c>
      <c r="S293" s="35"/>
      <c r="T293" s="35"/>
    </row>
    <row r="294" spans="1:20" s="36" customFormat="1" ht="38.25" hidden="1" customHeight="1" x14ac:dyDescent="0.25">
      <c r="A294" s="43">
        <v>52</v>
      </c>
      <c r="B294" s="96" t="s">
        <v>1927</v>
      </c>
      <c r="C294" s="45"/>
      <c r="D294" s="48" t="s">
        <v>1928</v>
      </c>
      <c r="E294" s="48" t="s">
        <v>1929</v>
      </c>
      <c r="F294" s="49">
        <v>44349</v>
      </c>
      <c r="G294" s="48" t="s">
        <v>1925</v>
      </c>
      <c r="H294" s="49">
        <v>44351</v>
      </c>
      <c r="I294" s="98" t="s">
        <v>1930</v>
      </c>
      <c r="J294" s="27">
        <v>2021</v>
      </c>
      <c r="K294" s="50">
        <v>69.599999999999994</v>
      </c>
      <c r="L294" s="48" t="s">
        <v>1928</v>
      </c>
      <c r="M294" s="81"/>
      <c r="N294" s="57">
        <v>275874.21999999997</v>
      </c>
      <c r="O294" s="34"/>
      <c r="P294" s="57">
        <v>275874.21999999997</v>
      </c>
      <c r="Q294" s="57">
        <v>275874.21999999997</v>
      </c>
      <c r="R294" s="81" t="s">
        <v>469</v>
      </c>
      <c r="S294" s="35"/>
      <c r="T294" s="35"/>
    </row>
    <row r="295" spans="1:20" s="36" customFormat="1" ht="38.25" hidden="1" customHeight="1" x14ac:dyDescent="0.25">
      <c r="A295" s="43">
        <v>53</v>
      </c>
      <c r="B295" s="96" t="s">
        <v>1964</v>
      </c>
      <c r="C295" s="45"/>
      <c r="D295" s="48" t="s">
        <v>1965</v>
      </c>
      <c r="E295" s="48" t="s">
        <v>1966</v>
      </c>
      <c r="F295" s="49">
        <v>44519</v>
      </c>
      <c r="G295" s="48" t="s">
        <v>1967</v>
      </c>
      <c r="H295" s="49">
        <v>44524</v>
      </c>
      <c r="I295" s="98" t="s">
        <v>1968</v>
      </c>
      <c r="J295" s="27">
        <v>2021</v>
      </c>
      <c r="K295" s="50">
        <v>52</v>
      </c>
      <c r="L295" s="48" t="s">
        <v>1965</v>
      </c>
      <c r="M295" s="81"/>
      <c r="N295" s="57">
        <v>248376.44</v>
      </c>
      <c r="O295" s="34"/>
      <c r="P295" s="57">
        <v>248376.44</v>
      </c>
      <c r="Q295" s="57">
        <v>248376.44</v>
      </c>
      <c r="R295" s="81" t="s">
        <v>469</v>
      </c>
      <c r="S295" s="35"/>
      <c r="T295" s="35"/>
    </row>
    <row r="296" spans="1:20" s="36" customFormat="1" ht="40.5" hidden="1" customHeight="1" x14ac:dyDescent="0.25">
      <c r="A296" s="43">
        <v>54</v>
      </c>
      <c r="B296" s="96" t="s">
        <v>1556</v>
      </c>
      <c r="C296" s="45"/>
      <c r="D296" s="48" t="s">
        <v>1976</v>
      </c>
      <c r="E296" s="48" t="s">
        <v>1977</v>
      </c>
      <c r="F296" s="49">
        <v>44548</v>
      </c>
      <c r="G296" s="48" t="s">
        <v>1978</v>
      </c>
      <c r="H296" s="49">
        <v>44552</v>
      </c>
      <c r="I296" s="98" t="s">
        <v>1979</v>
      </c>
      <c r="J296" s="27">
        <v>2021</v>
      </c>
      <c r="K296" s="50">
        <v>51.5</v>
      </c>
      <c r="L296" s="48" t="s">
        <v>1976</v>
      </c>
      <c r="M296" s="81"/>
      <c r="N296" s="57">
        <v>424117.44</v>
      </c>
      <c r="O296" s="34"/>
      <c r="P296" s="57">
        <v>424117.44</v>
      </c>
      <c r="Q296" s="57">
        <v>424117.44</v>
      </c>
      <c r="R296" s="81" t="s">
        <v>469</v>
      </c>
      <c r="S296" s="35"/>
      <c r="T296" s="35"/>
    </row>
    <row r="297" spans="1:20" s="36" customFormat="1" ht="17.25" hidden="1" customHeight="1" x14ac:dyDescent="0.25">
      <c r="A297" s="43">
        <v>55</v>
      </c>
      <c r="B297" s="96" t="s">
        <v>1572</v>
      </c>
      <c r="C297" s="45"/>
      <c r="D297" s="48" t="s">
        <v>2049</v>
      </c>
      <c r="E297" s="48" t="s">
        <v>2051</v>
      </c>
      <c r="F297" s="49">
        <v>44816</v>
      </c>
      <c r="G297" s="48" t="s">
        <v>2050</v>
      </c>
      <c r="H297" s="298" t="s">
        <v>2052</v>
      </c>
      <c r="I297" s="98" t="s">
        <v>2053</v>
      </c>
      <c r="J297" s="27">
        <v>2022</v>
      </c>
      <c r="K297" s="50">
        <v>37.700000000000003</v>
      </c>
      <c r="L297" s="48" t="s">
        <v>2049</v>
      </c>
      <c r="M297" s="81"/>
      <c r="N297" s="57">
        <v>700000</v>
      </c>
      <c r="O297" s="34">
        <v>0</v>
      </c>
      <c r="P297" s="57">
        <v>700000</v>
      </c>
      <c r="Q297" s="57">
        <v>283056.5</v>
      </c>
      <c r="R297" s="81" t="s">
        <v>469</v>
      </c>
      <c r="S297" s="299" t="s">
        <v>2054</v>
      </c>
      <c r="T297" s="35"/>
    </row>
    <row r="298" spans="1:20" s="36" customFormat="1" ht="72.75" hidden="1" customHeight="1" x14ac:dyDescent="0.25">
      <c r="A298" s="43">
        <v>56</v>
      </c>
      <c r="B298" s="96" t="s">
        <v>2075</v>
      </c>
      <c r="C298" s="45"/>
      <c r="D298" s="48" t="s">
        <v>2076</v>
      </c>
      <c r="E298" s="48" t="s">
        <v>2077</v>
      </c>
      <c r="F298" s="49">
        <v>44844</v>
      </c>
      <c r="G298" s="48" t="s">
        <v>2079</v>
      </c>
      <c r="H298" s="298">
        <v>44848</v>
      </c>
      <c r="I298" s="98" t="s">
        <v>2078</v>
      </c>
      <c r="J298" s="27">
        <v>2022</v>
      </c>
      <c r="K298" s="50">
        <v>36.9</v>
      </c>
      <c r="L298" s="48" t="s">
        <v>2076</v>
      </c>
      <c r="M298" s="81"/>
      <c r="N298" s="57">
        <v>700000</v>
      </c>
      <c r="O298" s="34">
        <v>0</v>
      </c>
      <c r="P298" s="57">
        <v>700000</v>
      </c>
      <c r="Q298" s="57">
        <v>425985.41</v>
      </c>
      <c r="R298" s="81" t="s">
        <v>469</v>
      </c>
      <c r="S298" s="299" t="s">
        <v>2054</v>
      </c>
      <c r="T298" s="35"/>
    </row>
    <row r="299" spans="1:20" s="36" customFormat="1" ht="70.5" hidden="1" customHeight="1" x14ac:dyDescent="0.25">
      <c r="A299" s="43">
        <v>57</v>
      </c>
      <c r="B299" s="96" t="s">
        <v>1566</v>
      </c>
      <c r="C299" s="45"/>
      <c r="D299" s="48" t="s">
        <v>2080</v>
      </c>
      <c r="E299" s="48" t="s">
        <v>2081</v>
      </c>
      <c r="F299" s="49">
        <v>44840</v>
      </c>
      <c r="G299" s="48" t="s">
        <v>2082</v>
      </c>
      <c r="H299" s="298" t="s">
        <v>2083</v>
      </c>
      <c r="I299" s="98" t="s">
        <v>2084</v>
      </c>
      <c r="J299" s="27">
        <v>2022</v>
      </c>
      <c r="K299" s="50">
        <v>54.4</v>
      </c>
      <c r="L299" s="48" t="s">
        <v>2080</v>
      </c>
      <c r="M299" s="81"/>
      <c r="N299" s="57">
        <v>700000</v>
      </c>
      <c r="O299" s="34">
        <v>0</v>
      </c>
      <c r="P299" s="57">
        <v>700000</v>
      </c>
      <c r="Q299" s="57">
        <v>363924.58</v>
      </c>
      <c r="R299" s="81" t="s">
        <v>469</v>
      </c>
      <c r="S299" s="299" t="s">
        <v>2054</v>
      </c>
      <c r="T299" s="35"/>
    </row>
    <row r="300" spans="1:20" s="36" customFormat="1" ht="68.25" customHeight="1" x14ac:dyDescent="0.25">
      <c r="A300" s="43">
        <v>58</v>
      </c>
      <c r="B300" s="96" t="s">
        <v>3514</v>
      </c>
      <c r="C300" s="45"/>
      <c r="D300" s="48" t="s">
        <v>2227</v>
      </c>
      <c r="E300" s="48" t="s">
        <v>2228</v>
      </c>
      <c r="F300" s="49">
        <v>44972</v>
      </c>
      <c r="G300" s="48"/>
      <c r="H300" s="298"/>
      <c r="I300" s="98" t="s">
        <v>2229</v>
      </c>
      <c r="J300" s="27">
        <v>2023</v>
      </c>
      <c r="K300" s="50">
        <v>63.5</v>
      </c>
      <c r="L300" s="48" t="s">
        <v>2227</v>
      </c>
      <c r="M300" s="81"/>
      <c r="N300" s="57">
        <v>407800.18</v>
      </c>
      <c r="O300" s="57">
        <v>0</v>
      </c>
      <c r="P300" s="57">
        <v>407800.18</v>
      </c>
      <c r="Q300" s="57">
        <v>407800.18</v>
      </c>
      <c r="R300" s="81" t="s">
        <v>2230</v>
      </c>
      <c r="S300" s="299"/>
      <c r="T300" s="35"/>
    </row>
    <row r="301" spans="1:20" ht="68.25" customHeight="1" x14ac:dyDescent="0.25">
      <c r="A301" s="365">
        <v>59</v>
      </c>
      <c r="B301" s="366" t="s">
        <v>2245</v>
      </c>
      <c r="C301" s="367"/>
      <c r="D301" s="368"/>
      <c r="E301" s="368" t="s">
        <v>2213</v>
      </c>
      <c r="F301" s="369">
        <v>44925</v>
      </c>
      <c r="G301" s="368"/>
      <c r="H301" s="370"/>
      <c r="I301" s="371" t="s">
        <v>2262</v>
      </c>
      <c r="J301" s="372">
        <v>2022</v>
      </c>
      <c r="K301" s="373">
        <v>120</v>
      </c>
      <c r="L301" s="368"/>
      <c r="M301" s="374"/>
      <c r="N301" s="375">
        <v>426300</v>
      </c>
      <c r="O301" s="376">
        <v>92082</v>
      </c>
      <c r="P301" s="375">
        <v>334218</v>
      </c>
      <c r="Q301" s="375"/>
      <c r="R301" s="374" t="s">
        <v>469</v>
      </c>
      <c r="S301" s="377"/>
      <c r="T301" s="16"/>
    </row>
    <row r="302" spans="1:20" ht="68.25" customHeight="1" x14ac:dyDescent="0.25">
      <c r="A302" s="365">
        <v>60</v>
      </c>
      <c r="B302" s="366" t="s">
        <v>2246</v>
      </c>
      <c r="C302" s="367"/>
      <c r="D302" s="368"/>
      <c r="E302" s="368" t="s">
        <v>2213</v>
      </c>
      <c r="F302" s="369">
        <v>44925</v>
      </c>
      <c r="G302" s="368"/>
      <c r="H302" s="370"/>
      <c r="I302" s="371" t="s">
        <v>2262</v>
      </c>
      <c r="J302" s="372">
        <v>2022</v>
      </c>
      <c r="K302" s="373">
        <v>45.2</v>
      </c>
      <c r="L302" s="368"/>
      <c r="M302" s="374"/>
      <c r="N302" s="375">
        <v>74010.399999999994</v>
      </c>
      <c r="O302" s="376">
        <v>0</v>
      </c>
      <c r="P302" s="375">
        <v>74010.399999999994</v>
      </c>
      <c r="Q302" s="375"/>
      <c r="R302" s="374" t="s">
        <v>469</v>
      </c>
      <c r="S302" s="377"/>
      <c r="T302" s="16"/>
    </row>
    <row r="303" spans="1:20" ht="68.25" customHeight="1" x14ac:dyDescent="0.25">
      <c r="A303" s="365">
        <v>61</v>
      </c>
      <c r="B303" s="366" t="s">
        <v>2247</v>
      </c>
      <c r="C303" s="367"/>
      <c r="D303" s="368"/>
      <c r="E303" s="368" t="s">
        <v>2213</v>
      </c>
      <c r="F303" s="369">
        <v>44925</v>
      </c>
      <c r="G303" s="368"/>
      <c r="H303" s="370"/>
      <c r="I303" s="371" t="s">
        <v>2262</v>
      </c>
      <c r="J303" s="372">
        <v>2022</v>
      </c>
      <c r="K303" s="373">
        <v>64.900000000000006</v>
      </c>
      <c r="L303" s="368"/>
      <c r="M303" s="374"/>
      <c r="N303" s="375">
        <v>225987.6</v>
      </c>
      <c r="O303" s="376">
        <v>0</v>
      </c>
      <c r="P303" s="375">
        <v>225987.6</v>
      </c>
      <c r="Q303" s="375"/>
      <c r="R303" s="374" t="s">
        <v>469</v>
      </c>
      <c r="S303" s="377"/>
      <c r="T303" s="16"/>
    </row>
    <row r="304" spans="1:20" ht="68.25" customHeight="1" x14ac:dyDescent="0.25">
      <c r="A304" s="365">
        <v>62</v>
      </c>
      <c r="B304" s="366" t="s">
        <v>2248</v>
      </c>
      <c r="C304" s="367"/>
      <c r="D304" s="368"/>
      <c r="E304" s="368" t="s">
        <v>2213</v>
      </c>
      <c r="F304" s="369">
        <v>44925</v>
      </c>
      <c r="G304" s="368"/>
      <c r="H304" s="370"/>
      <c r="I304" s="371" t="s">
        <v>2262</v>
      </c>
      <c r="J304" s="372">
        <v>2022</v>
      </c>
      <c r="K304" s="373">
        <v>88.2</v>
      </c>
      <c r="L304" s="368"/>
      <c r="M304" s="374"/>
      <c r="N304" s="375">
        <v>116000</v>
      </c>
      <c r="O304" s="376">
        <v>87576</v>
      </c>
      <c r="P304" s="375">
        <v>28424</v>
      </c>
      <c r="Q304" s="375"/>
      <c r="R304" s="374" t="s">
        <v>469</v>
      </c>
      <c r="S304" s="377"/>
      <c r="T304" s="16"/>
    </row>
    <row r="305" spans="1:20" ht="68.25" customHeight="1" x14ac:dyDescent="0.25">
      <c r="A305" s="365">
        <v>63</v>
      </c>
      <c r="B305" s="366" t="s">
        <v>2249</v>
      </c>
      <c r="C305" s="367"/>
      <c r="D305" s="368"/>
      <c r="E305" s="368" t="s">
        <v>2213</v>
      </c>
      <c r="F305" s="369">
        <v>44925</v>
      </c>
      <c r="G305" s="368"/>
      <c r="H305" s="370"/>
      <c r="I305" s="371" t="s">
        <v>2262</v>
      </c>
      <c r="J305" s="372">
        <v>2022</v>
      </c>
      <c r="K305" s="373">
        <v>192</v>
      </c>
      <c r="L305" s="368"/>
      <c r="M305" s="374"/>
      <c r="N305" s="375">
        <v>282605</v>
      </c>
      <c r="O305" s="376">
        <v>97971</v>
      </c>
      <c r="P305" s="375">
        <v>184634</v>
      </c>
      <c r="Q305" s="375"/>
      <c r="R305" s="374" t="s">
        <v>469</v>
      </c>
      <c r="S305" s="377"/>
      <c r="T305" s="16"/>
    </row>
    <row r="306" spans="1:20" ht="68.25" customHeight="1" x14ac:dyDescent="0.25">
      <c r="A306" s="365">
        <v>64</v>
      </c>
      <c r="B306" s="366" t="s">
        <v>2250</v>
      </c>
      <c r="C306" s="367"/>
      <c r="D306" s="368"/>
      <c r="E306" s="368" t="s">
        <v>2213</v>
      </c>
      <c r="F306" s="369">
        <v>44925</v>
      </c>
      <c r="G306" s="368"/>
      <c r="H306" s="370"/>
      <c r="I306" s="371" t="s">
        <v>2262</v>
      </c>
      <c r="J306" s="372">
        <v>2022</v>
      </c>
      <c r="K306" s="373">
        <v>192</v>
      </c>
      <c r="L306" s="368"/>
      <c r="M306" s="374"/>
      <c r="N306" s="375">
        <v>543170</v>
      </c>
      <c r="O306" s="376">
        <v>226288.5</v>
      </c>
      <c r="P306" s="375">
        <v>316881.5</v>
      </c>
      <c r="Q306" s="375"/>
      <c r="R306" s="374" t="s">
        <v>469</v>
      </c>
      <c r="S306" s="377"/>
      <c r="T306" s="16"/>
    </row>
    <row r="307" spans="1:20" ht="68.25" customHeight="1" x14ac:dyDescent="0.25">
      <c r="A307" s="365">
        <v>65</v>
      </c>
      <c r="B307" s="366" t="s">
        <v>2251</v>
      </c>
      <c r="C307" s="367"/>
      <c r="D307" s="368"/>
      <c r="E307" s="368" t="s">
        <v>2213</v>
      </c>
      <c r="F307" s="369">
        <v>44925</v>
      </c>
      <c r="G307" s="368"/>
      <c r="H307" s="370"/>
      <c r="I307" s="371" t="s">
        <v>2262</v>
      </c>
      <c r="J307" s="372">
        <v>2022</v>
      </c>
      <c r="K307" s="373">
        <v>46</v>
      </c>
      <c r="L307" s="368"/>
      <c r="M307" s="374"/>
      <c r="N307" s="375">
        <v>137604</v>
      </c>
      <c r="O307" s="376">
        <v>0</v>
      </c>
      <c r="P307" s="375">
        <v>137604</v>
      </c>
      <c r="Q307" s="375"/>
      <c r="R307" s="374" t="s">
        <v>469</v>
      </c>
      <c r="S307" s="377"/>
      <c r="T307" s="16"/>
    </row>
    <row r="308" spans="1:20" ht="68.25" customHeight="1" x14ac:dyDescent="0.25">
      <c r="A308" s="365">
        <v>66</v>
      </c>
      <c r="B308" s="366" t="s">
        <v>2252</v>
      </c>
      <c r="C308" s="367"/>
      <c r="D308" s="368"/>
      <c r="E308" s="368" t="s">
        <v>2213</v>
      </c>
      <c r="F308" s="369">
        <v>44925</v>
      </c>
      <c r="G308" s="368"/>
      <c r="H308" s="370"/>
      <c r="I308" s="371" t="s">
        <v>2262</v>
      </c>
      <c r="J308" s="372">
        <v>2022</v>
      </c>
      <c r="K308" s="373">
        <v>54.1</v>
      </c>
      <c r="L308" s="368"/>
      <c r="M308" s="374"/>
      <c r="N308" s="375">
        <v>161834.20000000001</v>
      </c>
      <c r="O308" s="376">
        <v>0</v>
      </c>
      <c r="P308" s="375">
        <v>161834.20000000001</v>
      </c>
      <c r="Q308" s="375"/>
      <c r="R308" s="374" t="s">
        <v>469</v>
      </c>
      <c r="S308" s="377"/>
      <c r="T308" s="16"/>
    </row>
    <row r="309" spans="1:20" ht="68.25" customHeight="1" x14ac:dyDescent="0.25">
      <c r="A309" s="365">
        <v>67</v>
      </c>
      <c r="B309" s="366" t="s">
        <v>2253</v>
      </c>
      <c r="C309" s="367"/>
      <c r="D309" s="368"/>
      <c r="E309" s="368" t="s">
        <v>2213</v>
      </c>
      <c r="F309" s="369">
        <v>44925</v>
      </c>
      <c r="G309" s="368"/>
      <c r="H309" s="370"/>
      <c r="I309" s="371" t="s">
        <v>2262</v>
      </c>
      <c r="J309" s="372">
        <v>2022</v>
      </c>
      <c r="K309" s="373">
        <v>126</v>
      </c>
      <c r="L309" s="368"/>
      <c r="M309" s="374"/>
      <c r="N309" s="375">
        <v>926260</v>
      </c>
      <c r="O309" s="376">
        <v>119391</v>
      </c>
      <c r="P309" s="375">
        <v>806869</v>
      </c>
      <c r="Q309" s="375"/>
      <c r="R309" s="374" t="s">
        <v>469</v>
      </c>
      <c r="S309" s="377"/>
      <c r="T309" s="16"/>
    </row>
    <row r="310" spans="1:20" ht="68.25" customHeight="1" x14ac:dyDescent="0.25">
      <c r="A310" s="365">
        <v>68</v>
      </c>
      <c r="B310" s="366" t="s">
        <v>2254</v>
      </c>
      <c r="C310" s="367"/>
      <c r="D310" s="368"/>
      <c r="E310" s="368" t="s">
        <v>2213</v>
      </c>
      <c r="F310" s="369">
        <v>44925</v>
      </c>
      <c r="G310" s="368"/>
      <c r="H310" s="370"/>
      <c r="I310" s="371" t="s">
        <v>2262</v>
      </c>
      <c r="J310" s="372">
        <v>2022</v>
      </c>
      <c r="K310" s="373">
        <v>91</v>
      </c>
      <c r="L310" s="368"/>
      <c r="M310" s="374"/>
      <c r="N310" s="375">
        <v>241425</v>
      </c>
      <c r="O310" s="376">
        <v>227695</v>
      </c>
      <c r="P310" s="375">
        <v>13730</v>
      </c>
      <c r="Q310" s="375"/>
      <c r="R310" s="374" t="s">
        <v>469</v>
      </c>
      <c r="S310" s="377"/>
      <c r="T310" s="16"/>
    </row>
    <row r="311" spans="1:20" ht="68.25" customHeight="1" x14ac:dyDescent="0.25">
      <c r="A311" s="365">
        <v>69</v>
      </c>
      <c r="B311" s="366" t="s">
        <v>2255</v>
      </c>
      <c r="C311" s="367"/>
      <c r="D311" s="368"/>
      <c r="E311" s="368" t="s">
        <v>2213</v>
      </c>
      <c r="F311" s="369">
        <v>44925</v>
      </c>
      <c r="G311" s="368"/>
      <c r="H311" s="370"/>
      <c r="I311" s="371" t="s">
        <v>2262</v>
      </c>
      <c r="J311" s="372">
        <v>2022</v>
      </c>
      <c r="K311" s="373">
        <v>120</v>
      </c>
      <c r="L311" s="368"/>
      <c r="M311" s="374"/>
      <c r="N311" s="375">
        <v>709485</v>
      </c>
      <c r="O311" s="376">
        <v>77414</v>
      </c>
      <c r="P311" s="375">
        <v>632071</v>
      </c>
      <c r="Q311" s="375"/>
      <c r="R311" s="374" t="s">
        <v>469</v>
      </c>
      <c r="S311" s="377"/>
      <c r="T311" s="16"/>
    </row>
    <row r="312" spans="1:20" ht="68.25" customHeight="1" x14ac:dyDescent="0.25">
      <c r="A312" s="365">
        <v>70</v>
      </c>
      <c r="B312" s="366" t="s">
        <v>2256</v>
      </c>
      <c r="C312" s="367"/>
      <c r="D312" s="368"/>
      <c r="E312" s="368" t="s">
        <v>2213</v>
      </c>
      <c r="F312" s="369">
        <v>44925</v>
      </c>
      <c r="G312" s="368"/>
      <c r="H312" s="370"/>
      <c r="I312" s="371" t="s">
        <v>2262</v>
      </c>
      <c r="J312" s="372">
        <v>2022</v>
      </c>
      <c r="K312" s="373">
        <v>120</v>
      </c>
      <c r="L312" s="368"/>
      <c r="M312" s="374"/>
      <c r="N312" s="375">
        <v>805040</v>
      </c>
      <c r="O312" s="376">
        <v>410571</v>
      </c>
      <c r="P312" s="375">
        <v>394469</v>
      </c>
      <c r="Q312" s="375"/>
      <c r="R312" s="374" t="s">
        <v>469</v>
      </c>
      <c r="S312" s="377"/>
      <c r="T312" s="16"/>
    </row>
    <row r="313" spans="1:20" ht="68.25" customHeight="1" x14ac:dyDescent="0.25">
      <c r="A313" s="365">
        <v>71</v>
      </c>
      <c r="B313" s="366" t="s">
        <v>2257</v>
      </c>
      <c r="C313" s="367"/>
      <c r="D313" s="368"/>
      <c r="E313" s="368" t="s">
        <v>2213</v>
      </c>
      <c r="F313" s="369">
        <v>44925</v>
      </c>
      <c r="G313" s="368"/>
      <c r="H313" s="370"/>
      <c r="I313" s="371" t="s">
        <v>2262</v>
      </c>
      <c r="J313" s="372">
        <v>2022</v>
      </c>
      <c r="K313" s="373">
        <v>103.6</v>
      </c>
      <c r="L313" s="368"/>
      <c r="M313" s="374"/>
      <c r="N313" s="375">
        <v>210815.5</v>
      </c>
      <c r="O313" s="376">
        <v>210815.5</v>
      </c>
      <c r="P313" s="375">
        <v>0</v>
      </c>
      <c r="Q313" s="375"/>
      <c r="R313" s="374" t="s">
        <v>469</v>
      </c>
      <c r="S313" s="377"/>
      <c r="T313" s="16"/>
    </row>
    <row r="314" spans="1:20" ht="68.25" customHeight="1" x14ac:dyDescent="0.25">
      <c r="A314" s="365">
        <v>72</v>
      </c>
      <c r="B314" s="366" t="s">
        <v>2258</v>
      </c>
      <c r="C314" s="367"/>
      <c r="D314" s="368"/>
      <c r="E314" s="368" t="s">
        <v>2213</v>
      </c>
      <c r="F314" s="369">
        <v>44925</v>
      </c>
      <c r="G314" s="368"/>
      <c r="H314" s="370"/>
      <c r="I314" s="371" t="s">
        <v>2262</v>
      </c>
      <c r="J314" s="372">
        <v>2022</v>
      </c>
      <c r="K314" s="373">
        <v>270</v>
      </c>
      <c r="L314" s="368"/>
      <c r="M314" s="374"/>
      <c r="N314" s="375">
        <v>740370</v>
      </c>
      <c r="O314" s="376">
        <v>740370</v>
      </c>
      <c r="P314" s="375">
        <v>0</v>
      </c>
      <c r="Q314" s="375"/>
      <c r="R314" s="374" t="s">
        <v>469</v>
      </c>
      <c r="S314" s="377"/>
      <c r="T314" s="16"/>
    </row>
    <row r="315" spans="1:20" ht="68.25" customHeight="1" x14ac:dyDescent="0.25">
      <c r="A315" s="365">
        <v>73</v>
      </c>
      <c r="B315" s="366" t="s">
        <v>2259</v>
      </c>
      <c r="C315" s="367"/>
      <c r="D315" s="368"/>
      <c r="E315" s="368" t="s">
        <v>2213</v>
      </c>
      <c r="F315" s="369">
        <v>44925</v>
      </c>
      <c r="G315" s="368"/>
      <c r="H315" s="370"/>
      <c r="I315" s="371" t="s">
        <v>2262</v>
      </c>
      <c r="J315" s="372">
        <v>2022</v>
      </c>
      <c r="K315" s="373">
        <v>154</v>
      </c>
      <c r="L315" s="368"/>
      <c r="M315" s="374"/>
      <c r="N315" s="375">
        <v>272165</v>
      </c>
      <c r="O315" s="376">
        <v>139136.5</v>
      </c>
      <c r="P315" s="375">
        <v>133028.5</v>
      </c>
      <c r="Q315" s="375"/>
      <c r="R315" s="374" t="s">
        <v>469</v>
      </c>
      <c r="S315" s="377"/>
      <c r="T315" s="16"/>
    </row>
    <row r="316" spans="1:20" ht="68.25" customHeight="1" x14ac:dyDescent="0.25">
      <c r="A316" s="365">
        <v>74</v>
      </c>
      <c r="B316" s="366" t="s">
        <v>2260</v>
      </c>
      <c r="C316" s="367"/>
      <c r="D316" s="368"/>
      <c r="E316" s="368" t="s">
        <v>2213</v>
      </c>
      <c r="F316" s="369">
        <v>44925</v>
      </c>
      <c r="G316" s="368"/>
      <c r="H316" s="370"/>
      <c r="I316" s="371" t="s">
        <v>2262</v>
      </c>
      <c r="J316" s="372">
        <v>2022</v>
      </c>
      <c r="K316" s="373">
        <v>61.7</v>
      </c>
      <c r="L316" s="368"/>
      <c r="M316" s="374"/>
      <c r="N316" s="375">
        <v>143840</v>
      </c>
      <c r="O316" s="376">
        <v>143840</v>
      </c>
      <c r="P316" s="375">
        <v>0</v>
      </c>
      <c r="Q316" s="375"/>
      <c r="R316" s="374" t="s">
        <v>469</v>
      </c>
      <c r="S316" s="377"/>
      <c r="T316" s="16"/>
    </row>
    <row r="317" spans="1:20" ht="68.25" customHeight="1" x14ac:dyDescent="0.25">
      <c r="A317" s="365">
        <v>75</v>
      </c>
      <c r="B317" s="366" t="s">
        <v>2261</v>
      </c>
      <c r="C317" s="367"/>
      <c r="D317" s="368"/>
      <c r="E317" s="368" t="s">
        <v>2213</v>
      </c>
      <c r="F317" s="369">
        <v>44925</v>
      </c>
      <c r="G317" s="368"/>
      <c r="H317" s="370"/>
      <c r="I317" s="371" t="s">
        <v>2262</v>
      </c>
      <c r="J317" s="372">
        <v>2022</v>
      </c>
      <c r="K317" s="373">
        <v>727</v>
      </c>
      <c r="L317" s="368"/>
      <c r="M317" s="374"/>
      <c r="N317" s="375">
        <v>1000935</v>
      </c>
      <c r="O317" s="376">
        <v>1000935</v>
      </c>
      <c r="P317" s="375">
        <v>0</v>
      </c>
      <c r="Q317" s="375"/>
      <c r="R317" s="374" t="s">
        <v>469</v>
      </c>
      <c r="S317" s="377"/>
      <c r="T317" s="16"/>
    </row>
    <row r="318" spans="1:20" ht="68.25" customHeight="1" x14ac:dyDescent="0.25">
      <c r="A318" s="365">
        <v>76</v>
      </c>
      <c r="B318" s="366" t="s">
        <v>2264</v>
      </c>
      <c r="C318" s="367"/>
      <c r="D318" s="368"/>
      <c r="E318" s="368" t="s">
        <v>2213</v>
      </c>
      <c r="F318" s="369">
        <v>44925</v>
      </c>
      <c r="G318" s="368"/>
      <c r="H318" s="370"/>
      <c r="I318" s="371" t="s">
        <v>2263</v>
      </c>
      <c r="J318" s="372">
        <v>2022</v>
      </c>
      <c r="K318" s="373">
        <v>24.7</v>
      </c>
      <c r="L318" s="368"/>
      <c r="M318" s="374"/>
      <c r="N318" s="375">
        <v>61855.22</v>
      </c>
      <c r="O318" s="376">
        <v>0</v>
      </c>
      <c r="P318" s="375">
        <v>61855.22</v>
      </c>
      <c r="Q318" s="375"/>
      <c r="R318" s="374" t="s">
        <v>469</v>
      </c>
      <c r="S318" s="377"/>
      <c r="T318" s="16"/>
    </row>
    <row r="319" spans="1:20" ht="68.25" customHeight="1" x14ac:dyDescent="0.25">
      <c r="A319" s="365">
        <v>77</v>
      </c>
      <c r="B319" s="366" t="s">
        <v>3565</v>
      </c>
      <c r="C319" s="367"/>
      <c r="D319" s="368"/>
      <c r="E319" s="368" t="s">
        <v>2213</v>
      </c>
      <c r="F319" s="369">
        <v>44925</v>
      </c>
      <c r="G319" s="368"/>
      <c r="H319" s="370"/>
      <c r="I319" s="371" t="s">
        <v>2262</v>
      </c>
      <c r="J319" s="372">
        <v>2022</v>
      </c>
      <c r="K319" s="373">
        <v>53.9</v>
      </c>
      <c r="L319" s="368"/>
      <c r="M319" s="374"/>
      <c r="N319" s="375">
        <v>76472.600000000006</v>
      </c>
      <c r="O319" s="376">
        <v>0</v>
      </c>
      <c r="P319" s="375">
        <v>76472.600000000006</v>
      </c>
      <c r="Q319" s="375"/>
      <c r="R319" s="374" t="s">
        <v>469</v>
      </c>
      <c r="S319" s="377"/>
      <c r="T319" s="16"/>
    </row>
    <row r="320" spans="1:20" ht="68.25" customHeight="1" x14ac:dyDescent="0.25">
      <c r="A320" s="365">
        <v>78</v>
      </c>
      <c r="B320" s="366" t="s">
        <v>3566</v>
      </c>
      <c r="C320" s="367"/>
      <c r="D320" s="368"/>
      <c r="E320" s="368" t="s">
        <v>2213</v>
      </c>
      <c r="F320" s="369">
        <v>44925</v>
      </c>
      <c r="G320" s="368"/>
      <c r="H320" s="370"/>
      <c r="I320" s="371" t="s">
        <v>2262</v>
      </c>
      <c r="J320" s="372">
        <v>2022</v>
      </c>
      <c r="K320" s="373">
        <v>55.3</v>
      </c>
      <c r="L320" s="368"/>
      <c r="M320" s="374"/>
      <c r="N320" s="375">
        <v>76878.600000000006</v>
      </c>
      <c r="O320" s="376">
        <v>0</v>
      </c>
      <c r="P320" s="375">
        <v>76878.600000000006</v>
      </c>
      <c r="Q320" s="375"/>
      <c r="R320" s="374" t="s">
        <v>469</v>
      </c>
      <c r="S320" s="377"/>
      <c r="T320" s="16"/>
    </row>
    <row r="321" spans="1:20" ht="68.25" customHeight="1" x14ac:dyDescent="0.25">
      <c r="A321" s="365">
        <v>79</v>
      </c>
      <c r="B321" s="366" t="s">
        <v>3567</v>
      </c>
      <c r="C321" s="367"/>
      <c r="D321" s="368"/>
      <c r="E321" s="368" t="s">
        <v>2213</v>
      </c>
      <c r="F321" s="369">
        <v>44925</v>
      </c>
      <c r="G321" s="368"/>
      <c r="H321" s="370"/>
      <c r="I321" s="371" t="s">
        <v>2262</v>
      </c>
      <c r="J321" s="372">
        <v>2022</v>
      </c>
      <c r="K321" s="373">
        <v>45.6</v>
      </c>
      <c r="L321" s="368"/>
      <c r="M321" s="374"/>
      <c r="N321" s="375">
        <v>74010.399999999994</v>
      </c>
      <c r="O321" s="376">
        <v>74010.399999999994</v>
      </c>
      <c r="P321" s="375">
        <v>0</v>
      </c>
      <c r="Q321" s="375"/>
      <c r="R321" s="374" t="s">
        <v>469</v>
      </c>
      <c r="S321" s="377"/>
      <c r="T321" s="16"/>
    </row>
    <row r="322" spans="1:20" ht="68.25" customHeight="1" x14ac:dyDescent="0.25">
      <c r="A322" s="365">
        <v>80</v>
      </c>
      <c r="B322" s="366" t="s">
        <v>3568</v>
      </c>
      <c r="C322" s="367"/>
      <c r="D322" s="368"/>
      <c r="E322" s="368" t="s">
        <v>2213</v>
      </c>
      <c r="F322" s="369">
        <v>44925</v>
      </c>
      <c r="G322" s="368"/>
      <c r="H322" s="370"/>
      <c r="I322" s="371" t="s">
        <v>2262</v>
      </c>
      <c r="J322" s="372">
        <v>2022</v>
      </c>
      <c r="K322" s="373">
        <v>45.6</v>
      </c>
      <c r="L322" s="368"/>
      <c r="M322" s="374"/>
      <c r="N322" s="375">
        <v>74010.399999999994</v>
      </c>
      <c r="O322" s="376">
        <v>74010.399999999994</v>
      </c>
      <c r="P322" s="375">
        <v>0</v>
      </c>
      <c r="Q322" s="375"/>
      <c r="R322" s="374" t="s">
        <v>469</v>
      </c>
      <c r="S322" s="377"/>
      <c r="T322" s="16"/>
    </row>
    <row r="323" spans="1:20" ht="68.25" customHeight="1" x14ac:dyDescent="0.25">
      <c r="A323" s="365">
        <v>81</v>
      </c>
      <c r="B323" s="366" t="s">
        <v>3569</v>
      </c>
      <c r="C323" s="367"/>
      <c r="D323" s="368"/>
      <c r="E323" s="368" t="s">
        <v>2213</v>
      </c>
      <c r="F323" s="369">
        <v>44925</v>
      </c>
      <c r="G323" s="368"/>
      <c r="H323" s="370"/>
      <c r="I323" s="371" t="s">
        <v>2262</v>
      </c>
      <c r="J323" s="372">
        <v>2022</v>
      </c>
      <c r="K323" s="373">
        <v>46.1</v>
      </c>
      <c r="L323" s="368"/>
      <c r="M323" s="374"/>
      <c r="N323" s="375">
        <v>64710.7</v>
      </c>
      <c r="O323" s="376">
        <v>0</v>
      </c>
      <c r="P323" s="375">
        <v>64710.7</v>
      </c>
      <c r="Q323" s="375"/>
      <c r="R323" s="374" t="s">
        <v>469</v>
      </c>
      <c r="S323" s="377"/>
      <c r="T323" s="16"/>
    </row>
    <row r="324" spans="1:20" ht="68.25" customHeight="1" x14ac:dyDescent="0.25">
      <c r="A324" s="365">
        <v>82</v>
      </c>
      <c r="B324" s="366" t="s">
        <v>3570</v>
      </c>
      <c r="C324" s="367"/>
      <c r="D324" s="368"/>
      <c r="E324" s="368" t="s">
        <v>2213</v>
      </c>
      <c r="F324" s="369">
        <v>44925</v>
      </c>
      <c r="G324" s="368"/>
      <c r="H324" s="370"/>
      <c r="I324" s="371" t="s">
        <v>2262</v>
      </c>
      <c r="J324" s="372">
        <v>2022</v>
      </c>
      <c r="K324" s="373">
        <v>53.9</v>
      </c>
      <c r="L324" s="368"/>
      <c r="M324" s="374"/>
      <c r="N324" s="375">
        <v>76844.600000000006</v>
      </c>
      <c r="O324" s="376">
        <v>76844.600000000006</v>
      </c>
      <c r="P324" s="375">
        <v>0</v>
      </c>
      <c r="Q324" s="375"/>
      <c r="R324" s="374" t="s">
        <v>469</v>
      </c>
      <c r="S324" s="377"/>
      <c r="T324" s="16"/>
    </row>
    <row r="325" spans="1:20" ht="68.25" customHeight="1" x14ac:dyDescent="0.25">
      <c r="A325" s="365">
        <v>83</v>
      </c>
      <c r="B325" s="366" t="s">
        <v>2278</v>
      </c>
      <c r="C325" s="367"/>
      <c r="D325" s="368" t="s">
        <v>903</v>
      </c>
      <c r="E325" s="368" t="s">
        <v>2205</v>
      </c>
      <c r="F325" s="369">
        <v>44925</v>
      </c>
      <c r="G325" s="368"/>
      <c r="H325" s="370"/>
      <c r="I325" s="371" t="s">
        <v>2279</v>
      </c>
      <c r="J325" s="372">
        <v>2022</v>
      </c>
      <c r="K325" s="373">
        <v>56.8</v>
      </c>
      <c r="L325" s="368" t="s">
        <v>903</v>
      </c>
      <c r="M325" s="374"/>
      <c r="N325" s="375">
        <v>1951080</v>
      </c>
      <c r="O325" s="376">
        <v>0</v>
      </c>
      <c r="P325" s="375">
        <v>1951080</v>
      </c>
      <c r="Q325" s="375"/>
      <c r="R325" s="374" t="s">
        <v>469</v>
      </c>
      <c r="S325" s="377"/>
      <c r="T325" s="16"/>
    </row>
    <row r="326" spans="1:20" ht="68.25" customHeight="1" x14ac:dyDescent="0.25">
      <c r="A326" s="365">
        <v>84</v>
      </c>
      <c r="B326" s="366" t="s">
        <v>2280</v>
      </c>
      <c r="C326" s="367"/>
      <c r="D326" s="368" t="s">
        <v>906</v>
      </c>
      <c r="E326" s="368" t="s">
        <v>2205</v>
      </c>
      <c r="F326" s="369">
        <v>44925</v>
      </c>
      <c r="G326" s="368"/>
      <c r="H326" s="370"/>
      <c r="I326" s="371" t="s">
        <v>2279</v>
      </c>
      <c r="J326" s="372">
        <v>2022</v>
      </c>
      <c r="K326" s="373">
        <v>39.6</v>
      </c>
      <c r="L326" s="368" t="s">
        <v>906</v>
      </c>
      <c r="M326" s="374"/>
      <c r="N326" s="375">
        <v>1422234</v>
      </c>
      <c r="O326" s="376">
        <v>0</v>
      </c>
      <c r="P326" s="375">
        <v>1422234</v>
      </c>
      <c r="Q326" s="375"/>
      <c r="R326" s="374" t="s">
        <v>469</v>
      </c>
      <c r="S326" s="377"/>
      <c r="T326" s="16"/>
    </row>
    <row r="327" spans="1:20" ht="68.25" customHeight="1" x14ac:dyDescent="0.25">
      <c r="A327" s="365">
        <v>85</v>
      </c>
      <c r="B327" s="366" t="s">
        <v>2281</v>
      </c>
      <c r="C327" s="367"/>
      <c r="D327" s="368" t="s">
        <v>919</v>
      </c>
      <c r="E327" s="368" t="s">
        <v>2205</v>
      </c>
      <c r="F327" s="369">
        <v>44925</v>
      </c>
      <c r="G327" s="368"/>
      <c r="H327" s="370"/>
      <c r="I327" s="371" t="s">
        <v>2279</v>
      </c>
      <c r="J327" s="372">
        <v>2022</v>
      </c>
      <c r="K327" s="373">
        <v>44.4</v>
      </c>
      <c r="L327" s="368" t="s">
        <v>919</v>
      </c>
      <c r="M327" s="374"/>
      <c r="N327" s="375">
        <v>1580260</v>
      </c>
      <c r="O327" s="376">
        <v>0</v>
      </c>
      <c r="P327" s="375">
        <v>1580260</v>
      </c>
      <c r="Q327" s="375"/>
      <c r="R327" s="374" t="s">
        <v>469</v>
      </c>
      <c r="S327" s="377"/>
      <c r="T327" s="16"/>
    </row>
    <row r="328" spans="1:20" ht="68.25" customHeight="1" x14ac:dyDescent="0.25">
      <c r="A328" s="365">
        <v>86</v>
      </c>
      <c r="B328" s="366" t="s">
        <v>2282</v>
      </c>
      <c r="C328" s="367"/>
      <c r="D328" s="368" t="s">
        <v>920</v>
      </c>
      <c r="E328" s="368" t="s">
        <v>2205</v>
      </c>
      <c r="F328" s="369">
        <v>44925</v>
      </c>
      <c r="G328" s="368"/>
      <c r="H328" s="370"/>
      <c r="I328" s="371" t="s">
        <v>2279</v>
      </c>
      <c r="J328" s="372">
        <v>2022</v>
      </c>
      <c r="K328" s="373">
        <v>41.9</v>
      </c>
      <c r="L328" s="368" t="s">
        <v>920</v>
      </c>
      <c r="M328" s="374"/>
      <c r="N328" s="375">
        <v>1504838.5</v>
      </c>
      <c r="O328" s="376">
        <v>0</v>
      </c>
      <c r="P328" s="375">
        <v>1504838.5</v>
      </c>
      <c r="Q328" s="375"/>
      <c r="R328" s="374" t="s">
        <v>469</v>
      </c>
      <c r="S328" s="377"/>
      <c r="T328" s="16"/>
    </row>
    <row r="329" spans="1:20" ht="68.25" customHeight="1" x14ac:dyDescent="0.25">
      <c r="A329" s="365">
        <v>87</v>
      </c>
      <c r="B329" s="366" t="s">
        <v>2283</v>
      </c>
      <c r="C329" s="367"/>
      <c r="D329" s="368" t="s">
        <v>907</v>
      </c>
      <c r="E329" s="368" t="s">
        <v>2205</v>
      </c>
      <c r="F329" s="369">
        <v>44925</v>
      </c>
      <c r="G329" s="368"/>
      <c r="H329" s="370"/>
      <c r="I329" s="371" t="s">
        <v>2279</v>
      </c>
      <c r="J329" s="372">
        <v>2022</v>
      </c>
      <c r="K329" s="373">
        <v>50.7</v>
      </c>
      <c r="L329" s="368" t="s">
        <v>907</v>
      </c>
      <c r="M329" s="374"/>
      <c r="N329" s="375">
        <v>1741545</v>
      </c>
      <c r="O329" s="376">
        <v>0</v>
      </c>
      <c r="P329" s="375">
        <v>1741545</v>
      </c>
      <c r="Q329" s="375"/>
      <c r="R329" s="374" t="s">
        <v>469</v>
      </c>
      <c r="S329" s="377"/>
      <c r="T329" s="16"/>
    </row>
    <row r="330" spans="1:20" ht="68.25" customHeight="1" x14ac:dyDescent="0.25">
      <c r="A330" s="365">
        <v>88</v>
      </c>
      <c r="B330" s="366" t="s">
        <v>2284</v>
      </c>
      <c r="C330" s="367"/>
      <c r="D330" s="368" t="s">
        <v>908</v>
      </c>
      <c r="E330" s="368" t="s">
        <v>2205</v>
      </c>
      <c r="F330" s="369">
        <v>44925</v>
      </c>
      <c r="G330" s="368"/>
      <c r="H330" s="370"/>
      <c r="I330" s="371" t="s">
        <v>2279</v>
      </c>
      <c r="J330" s="372">
        <v>2022</v>
      </c>
      <c r="K330" s="373">
        <v>58.3</v>
      </c>
      <c r="L330" s="368" t="s">
        <v>908</v>
      </c>
      <c r="M330" s="374"/>
      <c r="N330" s="375">
        <v>2002605</v>
      </c>
      <c r="O330" s="376">
        <v>0</v>
      </c>
      <c r="P330" s="375">
        <v>2002605</v>
      </c>
      <c r="Q330" s="375"/>
      <c r="R330" s="374" t="s">
        <v>469</v>
      </c>
      <c r="S330" s="377"/>
      <c r="T330" s="16"/>
    </row>
    <row r="331" spans="1:20" ht="68.25" customHeight="1" x14ac:dyDescent="0.25">
      <c r="A331" s="365">
        <v>89</v>
      </c>
      <c r="B331" s="366" t="s">
        <v>2285</v>
      </c>
      <c r="C331" s="367"/>
      <c r="D331" s="368" t="s">
        <v>918</v>
      </c>
      <c r="E331" s="368" t="s">
        <v>2205</v>
      </c>
      <c r="F331" s="369">
        <v>44925</v>
      </c>
      <c r="G331" s="368"/>
      <c r="H331" s="370"/>
      <c r="I331" s="371" t="s">
        <v>2279</v>
      </c>
      <c r="J331" s="372">
        <v>2022</v>
      </c>
      <c r="K331" s="373">
        <v>42.5</v>
      </c>
      <c r="L331" s="368" t="s">
        <v>918</v>
      </c>
      <c r="M331" s="374"/>
      <c r="N331" s="375">
        <v>1526387.5</v>
      </c>
      <c r="O331" s="376">
        <v>0</v>
      </c>
      <c r="P331" s="375">
        <v>1526387.5</v>
      </c>
      <c r="Q331" s="375"/>
      <c r="R331" s="374" t="s">
        <v>469</v>
      </c>
      <c r="S331" s="377"/>
      <c r="T331" s="16"/>
    </row>
    <row r="332" spans="1:20" ht="68.25" customHeight="1" x14ac:dyDescent="0.25">
      <c r="A332" s="365">
        <v>90</v>
      </c>
      <c r="B332" s="366" t="s">
        <v>2286</v>
      </c>
      <c r="C332" s="367"/>
      <c r="D332" s="368" t="s">
        <v>921</v>
      </c>
      <c r="E332" s="368" t="s">
        <v>2205</v>
      </c>
      <c r="F332" s="369">
        <v>44925</v>
      </c>
      <c r="G332" s="368"/>
      <c r="H332" s="370"/>
      <c r="I332" s="371" t="s">
        <v>2279</v>
      </c>
      <c r="J332" s="372">
        <v>2022</v>
      </c>
      <c r="K332" s="373">
        <v>44.6</v>
      </c>
      <c r="L332" s="368" t="s">
        <v>921</v>
      </c>
      <c r="M332" s="374"/>
      <c r="N332" s="375">
        <v>1580260</v>
      </c>
      <c r="O332" s="376">
        <v>0</v>
      </c>
      <c r="P332" s="375">
        <v>1580260</v>
      </c>
      <c r="Q332" s="375"/>
      <c r="R332" s="374" t="s">
        <v>469</v>
      </c>
      <c r="S332" s="377"/>
      <c r="T332" s="16"/>
    </row>
    <row r="333" spans="1:20" ht="68.25" customHeight="1" x14ac:dyDescent="0.25">
      <c r="A333" s="365">
        <v>91</v>
      </c>
      <c r="B333" s="366" t="s">
        <v>2287</v>
      </c>
      <c r="C333" s="367"/>
      <c r="D333" s="368" t="s">
        <v>922</v>
      </c>
      <c r="E333" s="368" t="s">
        <v>2205</v>
      </c>
      <c r="F333" s="369">
        <v>44925</v>
      </c>
      <c r="G333" s="368"/>
      <c r="H333" s="370"/>
      <c r="I333" s="371" t="s">
        <v>2279</v>
      </c>
      <c r="J333" s="372">
        <v>2022</v>
      </c>
      <c r="K333" s="373">
        <v>39.5</v>
      </c>
      <c r="L333" s="368" t="s">
        <v>922</v>
      </c>
      <c r="M333" s="374"/>
      <c r="N333" s="375">
        <v>1418642.5</v>
      </c>
      <c r="O333" s="376">
        <v>0</v>
      </c>
      <c r="P333" s="375">
        <v>1418642.5</v>
      </c>
      <c r="Q333" s="375"/>
      <c r="R333" s="374" t="s">
        <v>469</v>
      </c>
      <c r="S333" s="377"/>
      <c r="T333" s="16"/>
    </row>
    <row r="334" spans="1:20" ht="68.25" customHeight="1" x14ac:dyDescent="0.25">
      <c r="A334" s="365">
        <v>92</v>
      </c>
      <c r="B334" s="366" t="s">
        <v>2288</v>
      </c>
      <c r="C334" s="367"/>
      <c r="D334" s="368" t="s">
        <v>2291</v>
      </c>
      <c r="E334" s="368" t="s">
        <v>2205</v>
      </c>
      <c r="F334" s="369">
        <v>44925</v>
      </c>
      <c r="G334" s="368"/>
      <c r="H334" s="370"/>
      <c r="I334" s="371" t="s">
        <v>2279</v>
      </c>
      <c r="J334" s="372">
        <v>2022</v>
      </c>
      <c r="K334" s="373">
        <v>68.7</v>
      </c>
      <c r="L334" s="368" t="s">
        <v>2291</v>
      </c>
      <c r="M334" s="374"/>
      <c r="N334" s="375">
        <v>80344.42</v>
      </c>
      <c r="O334" s="376">
        <v>24103.33</v>
      </c>
      <c r="P334" s="375">
        <v>56241.09</v>
      </c>
      <c r="Q334" s="375"/>
      <c r="R334" s="374" t="s">
        <v>469</v>
      </c>
      <c r="S334" s="377"/>
      <c r="T334" s="16"/>
    </row>
    <row r="335" spans="1:20" ht="68.25" customHeight="1" x14ac:dyDescent="0.25">
      <c r="A335" s="365">
        <v>93</v>
      </c>
      <c r="B335" s="366" t="s">
        <v>2290</v>
      </c>
      <c r="C335" s="367"/>
      <c r="D335" s="368" t="s">
        <v>2289</v>
      </c>
      <c r="E335" s="368" t="s">
        <v>2205</v>
      </c>
      <c r="F335" s="369">
        <v>44925</v>
      </c>
      <c r="G335" s="368"/>
      <c r="H335" s="370"/>
      <c r="I335" s="371" t="s">
        <v>2279</v>
      </c>
      <c r="J335" s="372">
        <v>2022</v>
      </c>
      <c r="K335" s="373">
        <v>55.4</v>
      </c>
      <c r="L335" s="368" t="s">
        <v>2289</v>
      </c>
      <c r="M335" s="374"/>
      <c r="N335" s="375">
        <v>800000</v>
      </c>
      <c r="O335" s="376">
        <v>0</v>
      </c>
      <c r="P335" s="375">
        <v>800000</v>
      </c>
      <c r="Q335" s="375"/>
      <c r="R335" s="374" t="s">
        <v>469</v>
      </c>
      <c r="S335" s="377"/>
      <c r="T335" s="16"/>
    </row>
    <row r="336" spans="1:20" ht="68.25" customHeight="1" x14ac:dyDescent="0.25">
      <c r="A336" s="365">
        <v>94</v>
      </c>
      <c r="B336" s="366" t="s">
        <v>2292</v>
      </c>
      <c r="C336" s="367"/>
      <c r="D336" s="368" t="s">
        <v>2293</v>
      </c>
      <c r="E336" s="368" t="s">
        <v>2205</v>
      </c>
      <c r="F336" s="369">
        <v>44925</v>
      </c>
      <c r="G336" s="368"/>
      <c r="H336" s="370"/>
      <c r="I336" s="371" t="s">
        <v>2279</v>
      </c>
      <c r="J336" s="372">
        <v>2022</v>
      </c>
      <c r="K336" s="373">
        <v>53.9</v>
      </c>
      <c r="L336" s="368" t="s">
        <v>2293</v>
      </c>
      <c r="M336" s="374"/>
      <c r="N336" s="375">
        <v>151049</v>
      </c>
      <c r="O336" s="376">
        <v>0</v>
      </c>
      <c r="P336" s="375">
        <v>151049</v>
      </c>
      <c r="Q336" s="375"/>
      <c r="R336" s="374" t="s">
        <v>469</v>
      </c>
      <c r="S336" s="377"/>
      <c r="T336" s="16"/>
    </row>
    <row r="337" spans="1:20" ht="68.25" customHeight="1" x14ac:dyDescent="0.25">
      <c r="A337" s="365">
        <v>95</v>
      </c>
      <c r="B337" s="366" t="s">
        <v>2294</v>
      </c>
      <c r="C337" s="367"/>
      <c r="D337" s="368" t="s">
        <v>2295</v>
      </c>
      <c r="E337" s="368" t="s">
        <v>2205</v>
      </c>
      <c r="F337" s="369">
        <v>44925</v>
      </c>
      <c r="G337" s="368"/>
      <c r="H337" s="370"/>
      <c r="I337" s="371" t="s">
        <v>2279</v>
      </c>
      <c r="J337" s="372">
        <v>2022</v>
      </c>
      <c r="K337" s="373">
        <v>66.900000000000006</v>
      </c>
      <c r="L337" s="368" t="s">
        <v>2295</v>
      </c>
      <c r="M337" s="374"/>
      <c r="N337" s="375">
        <v>34593.99</v>
      </c>
      <c r="O337" s="376">
        <v>21909.53</v>
      </c>
      <c r="P337" s="375">
        <v>12684.46</v>
      </c>
      <c r="Q337" s="375"/>
      <c r="R337" s="374" t="s">
        <v>469</v>
      </c>
      <c r="S337" s="377"/>
      <c r="T337" s="16"/>
    </row>
    <row r="338" spans="1:20" ht="68.25" hidden="1" customHeight="1" x14ac:dyDescent="0.25">
      <c r="A338" s="365">
        <v>96</v>
      </c>
      <c r="B338" s="366" t="s">
        <v>2296</v>
      </c>
      <c r="C338" s="367"/>
      <c r="D338" s="368" t="s">
        <v>2297</v>
      </c>
      <c r="E338" s="368" t="s">
        <v>2205</v>
      </c>
      <c r="F338" s="369">
        <v>44925</v>
      </c>
      <c r="G338" s="368" t="s">
        <v>3879</v>
      </c>
      <c r="H338" s="370">
        <v>45407</v>
      </c>
      <c r="I338" s="371" t="s">
        <v>2298</v>
      </c>
      <c r="J338" s="372">
        <v>2022</v>
      </c>
      <c r="K338" s="373">
        <v>54.9</v>
      </c>
      <c r="L338" s="368" t="s">
        <v>2297</v>
      </c>
      <c r="M338" s="374"/>
      <c r="N338" s="375">
        <v>45825.440000000002</v>
      </c>
      <c r="O338" s="376">
        <v>30550.3</v>
      </c>
      <c r="P338" s="375">
        <v>15275.14</v>
      </c>
      <c r="Q338" s="375"/>
      <c r="R338" s="374" t="s">
        <v>469</v>
      </c>
      <c r="S338" s="377"/>
      <c r="T338" s="16"/>
    </row>
    <row r="339" spans="1:20" ht="68.25" customHeight="1" x14ac:dyDescent="0.25">
      <c r="A339" s="365">
        <v>97</v>
      </c>
      <c r="B339" s="366" t="s">
        <v>2299</v>
      </c>
      <c r="C339" s="367"/>
      <c r="D339" s="368" t="s">
        <v>1923</v>
      </c>
      <c r="E339" s="368" t="s">
        <v>2205</v>
      </c>
      <c r="F339" s="369">
        <v>44925</v>
      </c>
      <c r="G339" s="368"/>
      <c r="H339" s="370"/>
      <c r="I339" s="371" t="s">
        <v>2300</v>
      </c>
      <c r="J339" s="372">
        <v>2022</v>
      </c>
      <c r="K339" s="373">
        <v>35.6</v>
      </c>
      <c r="L339" s="368" t="s">
        <v>1923</v>
      </c>
      <c r="M339" s="374"/>
      <c r="N339" s="375">
        <v>345404.73</v>
      </c>
      <c r="O339" s="376">
        <v>0</v>
      </c>
      <c r="P339" s="375">
        <v>345404.73</v>
      </c>
      <c r="Q339" s="375"/>
      <c r="R339" s="374" t="s">
        <v>469</v>
      </c>
      <c r="S339" s="377"/>
      <c r="T339" s="16"/>
    </row>
    <row r="340" spans="1:20" ht="68.25" customHeight="1" x14ac:dyDescent="0.25">
      <c r="A340" s="365">
        <v>98</v>
      </c>
      <c r="B340" s="366" t="s">
        <v>2301</v>
      </c>
      <c r="C340" s="367"/>
      <c r="D340" s="368" t="s">
        <v>2302</v>
      </c>
      <c r="E340" s="368" t="s">
        <v>2205</v>
      </c>
      <c r="F340" s="369">
        <v>44925</v>
      </c>
      <c r="G340" s="368"/>
      <c r="H340" s="370"/>
      <c r="I340" s="371" t="s">
        <v>2300</v>
      </c>
      <c r="J340" s="372">
        <v>2022</v>
      </c>
      <c r="K340" s="373">
        <v>55</v>
      </c>
      <c r="L340" s="368" t="s">
        <v>2302</v>
      </c>
      <c r="M340" s="374"/>
      <c r="N340" s="375">
        <v>135878.60999999999</v>
      </c>
      <c r="O340" s="376">
        <v>40763.58</v>
      </c>
      <c r="P340" s="375">
        <v>95115.03</v>
      </c>
      <c r="Q340" s="375"/>
      <c r="R340" s="374" t="s">
        <v>469</v>
      </c>
      <c r="S340" s="377"/>
      <c r="T340" s="16"/>
    </row>
    <row r="341" spans="1:20" ht="68.25" customHeight="1" x14ac:dyDescent="0.25">
      <c r="A341" s="365">
        <v>99</v>
      </c>
      <c r="B341" s="366" t="s">
        <v>2303</v>
      </c>
      <c r="C341" s="367"/>
      <c r="D341" s="368" t="s">
        <v>2304</v>
      </c>
      <c r="E341" s="368" t="s">
        <v>2205</v>
      </c>
      <c r="F341" s="369">
        <v>44925</v>
      </c>
      <c r="G341" s="368"/>
      <c r="H341" s="370"/>
      <c r="I341" s="371" t="s">
        <v>2300</v>
      </c>
      <c r="J341" s="372">
        <v>2022</v>
      </c>
      <c r="K341" s="373">
        <v>75</v>
      </c>
      <c r="L341" s="368" t="s">
        <v>2304</v>
      </c>
      <c r="M341" s="374"/>
      <c r="N341" s="375">
        <v>74245.42</v>
      </c>
      <c r="O341" s="376">
        <v>54446.64</v>
      </c>
      <c r="P341" s="375">
        <v>19798.78</v>
      </c>
      <c r="Q341" s="375"/>
      <c r="R341" s="374" t="s">
        <v>469</v>
      </c>
      <c r="S341" s="377"/>
      <c r="T341" s="16"/>
    </row>
    <row r="342" spans="1:20" ht="68.25" customHeight="1" x14ac:dyDescent="0.25">
      <c r="A342" s="365">
        <v>100</v>
      </c>
      <c r="B342" s="366" t="s">
        <v>2305</v>
      </c>
      <c r="C342" s="367"/>
      <c r="D342" s="368" t="s">
        <v>2306</v>
      </c>
      <c r="E342" s="368" t="s">
        <v>2205</v>
      </c>
      <c r="F342" s="369">
        <v>44925</v>
      </c>
      <c r="G342" s="368"/>
      <c r="H342" s="370"/>
      <c r="I342" s="371" t="s">
        <v>2300</v>
      </c>
      <c r="J342" s="372">
        <v>2022</v>
      </c>
      <c r="K342" s="373">
        <v>61.2</v>
      </c>
      <c r="L342" s="368" t="s">
        <v>2306</v>
      </c>
      <c r="M342" s="374"/>
      <c r="N342" s="375">
        <v>49259.46</v>
      </c>
      <c r="O342" s="376">
        <v>42691.53</v>
      </c>
      <c r="P342" s="375">
        <v>6567.93</v>
      </c>
      <c r="Q342" s="375"/>
      <c r="R342" s="374" t="s">
        <v>469</v>
      </c>
      <c r="S342" s="377"/>
      <c r="T342" s="16"/>
    </row>
    <row r="343" spans="1:20" ht="68.25" customHeight="1" x14ac:dyDescent="0.25">
      <c r="A343" s="365">
        <v>101</v>
      </c>
      <c r="B343" s="366" t="s">
        <v>2307</v>
      </c>
      <c r="C343" s="367"/>
      <c r="D343" s="368" t="s">
        <v>2308</v>
      </c>
      <c r="E343" s="368" t="s">
        <v>2205</v>
      </c>
      <c r="F343" s="369">
        <v>44925</v>
      </c>
      <c r="G343" s="368"/>
      <c r="H343" s="370"/>
      <c r="I343" s="371" t="s">
        <v>2309</v>
      </c>
      <c r="J343" s="372">
        <v>2022</v>
      </c>
      <c r="K343" s="373">
        <v>26.5</v>
      </c>
      <c r="L343" s="368" t="s">
        <v>2308</v>
      </c>
      <c r="M343" s="374"/>
      <c r="N343" s="375">
        <v>11310.34</v>
      </c>
      <c r="O343" s="376">
        <v>11310.34</v>
      </c>
      <c r="P343" s="375">
        <v>0</v>
      </c>
      <c r="Q343" s="375"/>
      <c r="R343" s="374" t="s">
        <v>469</v>
      </c>
      <c r="S343" s="377"/>
      <c r="T343" s="16"/>
    </row>
    <row r="344" spans="1:20" ht="68.25" customHeight="1" x14ac:dyDescent="0.25">
      <c r="A344" s="365">
        <v>102</v>
      </c>
      <c r="B344" s="366" t="s">
        <v>2310</v>
      </c>
      <c r="C344" s="367"/>
      <c r="D344" s="368" t="s">
        <v>2311</v>
      </c>
      <c r="E344" s="368" t="s">
        <v>2205</v>
      </c>
      <c r="F344" s="369">
        <v>44925</v>
      </c>
      <c r="G344" s="368"/>
      <c r="H344" s="370"/>
      <c r="I344" s="371" t="s">
        <v>2309</v>
      </c>
      <c r="J344" s="372">
        <v>2022</v>
      </c>
      <c r="K344" s="373">
        <v>52.4</v>
      </c>
      <c r="L344" s="368" t="s">
        <v>2311</v>
      </c>
      <c r="M344" s="374"/>
      <c r="N344" s="375">
        <v>22364.6</v>
      </c>
      <c r="O344" s="376">
        <v>22364.6</v>
      </c>
      <c r="P344" s="375">
        <v>0</v>
      </c>
      <c r="Q344" s="375"/>
      <c r="R344" s="374" t="s">
        <v>469</v>
      </c>
      <c r="S344" s="377"/>
      <c r="T344" s="16"/>
    </row>
    <row r="345" spans="1:20" ht="68.25" customHeight="1" x14ac:dyDescent="0.25">
      <c r="A345" s="365">
        <v>103</v>
      </c>
      <c r="B345" s="366" t="s">
        <v>2312</v>
      </c>
      <c r="C345" s="367"/>
      <c r="D345" s="368" t="s">
        <v>2313</v>
      </c>
      <c r="E345" s="368" t="s">
        <v>2205</v>
      </c>
      <c r="F345" s="369">
        <v>44925</v>
      </c>
      <c r="G345" s="368"/>
      <c r="H345" s="370"/>
      <c r="I345" s="371" t="s">
        <v>2309</v>
      </c>
      <c r="J345" s="372">
        <v>2022</v>
      </c>
      <c r="K345" s="373">
        <v>27.5</v>
      </c>
      <c r="L345" s="368" t="s">
        <v>2313</v>
      </c>
      <c r="M345" s="374"/>
      <c r="N345" s="375">
        <v>11737.15</v>
      </c>
      <c r="O345" s="376">
        <v>11737.15</v>
      </c>
      <c r="P345" s="375">
        <v>0</v>
      </c>
      <c r="Q345" s="375"/>
      <c r="R345" s="374" t="s">
        <v>469</v>
      </c>
      <c r="S345" s="377"/>
      <c r="T345" s="16"/>
    </row>
    <row r="346" spans="1:20" ht="68.25" customHeight="1" x14ac:dyDescent="0.25">
      <c r="A346" s="365">
        <v>104</v>
      </c>
      <c r="B346" s="366" t="s">
        <v>2314</v>
      </c>
      <c r="C346" s="367"/>
      <c r="D346" s="368" t="s">
        <v>2315</v>
      </c>
      <c r="E346" s="368" t="s">
        <v>2205</v>
      </c>
      <c r="F346" s="369">
        <v>44925</v>
      </c>
      <c r="G346" s="368"/>
      <c r="H346" s="370"/>
      <c r="I346" s="371" t="s">
        <v>2309</v>
      </c>
      <c r="J346" s="372">
        <v>2022</v>
      </c>
      <c r="K346" s="373">
        <v>77.099999999999994</v>
      </c>
      <c r="L346" s="368" t="s">
        <v>2315</v>
      </c>
      <c r="M346" s="374"/>
      <c r="N346" s="375">
        <v>61080.05</v>
      </c>
      <c r="O346" s="378">
        <v>57008.05</v>
      </c>
      <c r="P346" s="375">
        <v>4072</v>
      </c>
      <c r="Q346" s="375"/>
      <c r="R346" s="374" t="s">
        <v>469</v>
      </c>
      <c r="S346" s="377"/>
      <c r="T346" s="16"/>
    </row>
    <row r="347" spans="1:20" ht="68.25" customHeight="1" x14ac:dyDescent="0.25">
      <c r="A347" s="365">
        <v>105</v>
      </c>
      <c r="B347" s="366" t="s">
        <v>2316</v>
      </c>
      <c r="C347" s="367"/>
      <c r="D347" s="368" t="s">
        <v>2317</v>
      </c>
      <c r="E347" s="368" t="s">
        <v>2205</v>
      </c>
      <c r="F347" s="369">
        <v>44925</v>
      </c>
      <c r="G347" s="368"/>
      <c r="H347" s="370"/>
      <c r="I347" s="371" t="s">
        <v>2318</v>
      </c>
      <c r="J347" s="372">
        <v>2022</v>
      </c>
      <c r="K347" s="373">
        <v>47.2</v>
      </c>
      <c r="L347" s="368" t="s">
        <v>2317</v>
      </c>
      <c r="M347" s="374"/>
      <c r="N347" s="375">
        <v>25391.74</v>
      </c>
      <c r="O347" s="376">
        <v>7617.52</v>
      </c>
      <c r="P347" s="375">
        <v>17774.22</v>
      </c>
      <c r="Q347" s="375"/>
      <c r="R347" s="374" t="s">
        <v>469</v>
      </c>
      <c r="S347" s="377"/>
      <c r="T347" s="16"/>
    </row>
    <row r="348" spans="1:20" ht="68.25" customHeight="1" x14ac:dyDescent="0.25">
      <c r="A348" s="365">
        <v>106</v>
      </c>
      <c r="B348" s="366" t="s">
        <v>2319</v>
      </c>
      <c r="C348" s="367"/>
      <c r="D348" s="368" t="s">
        <v>2320</v>
      </c>
      <c r="E348" s="368" t="s">
        <v>2205</v>
      </c>
      <c r="F348" s="369">
        <v>44925</v>
      </c>
      <c r="G348" s="368"/>
      <c r="H348" s="370"/>
      <c r="I348" s="371" t="s">
        <v>2318</v>
      </c>
      <c r="J348" s="372">
        <v>2022</v>
      </c>
      <c r="K348" s="373">
        <v>90.1</v>
      </c>
      <c r="L348" s="368" t="s">
        <v>2320</v>
      </c>
      <c r="M348" s="374"/>
      <c r="N348" s="375">
        <v>73950</v>
      </c>
      <c r="O348" s="376">
        <v>73950</v>
      </c>
      <c r="P348" s="375">
        <v>0</v>
      </c>
      <c r="Q348" s="375"/>
      <c r="R348" s="374" t="s">
        <v>469</v>
      </c>
      <c r="S348" s="377"/>
      <c r="T348" s="16"/>
    </row>
    <row r="349" spans="1:20" ht="68.25" customHeight="1" x14ac:dyDescent="0.25">
      <c r="A349" s="365">
        <v>107</v>
      </c>
      <c r="B349" s="366" t="s">
        <v>2321</v>
      </c>
      <c r="C349" s="367"/>
      <c r="D349" s="368" t="s">
        <v>2322</v>
      </c>
      <c r="E349" s="368" t="s">
        <v>2205</v>
      </c>
      <c r="F349" s="369">
        <v>44925</v>
      </c>
      <c r="G349" s="368"/>
      <c r="H349" s="370"/>
      <c r="I349" s="371" t="s">
        <v>2318</v>
      </c>
      <c r="J349" s="372">
        <v>2022</v>
      </c>
      <c r="K349" s="373">
        <v>91.6</v>
      </c>
      <c r="L349" s="368" t="s">
        <v>2322</v>
      </c>
      <c r="M349" s="374"/>
      <c r="N349" s="375">
        <v>73950</v>
      </c>
      <c r="O349" s="376">
        <v>73950</v>
      </c>
      <c r="P349" s="375">
        <v>0</v>
      </c>
      <c r="Q349" s="375"/>
      <c r="R349" s="374" t="s">
        <v>469</v>
      </c>
      <c r="S349" s="377"/>
      <c r="T349" s="16"/>
    </row>
    <row r="350" spans="1:20" ht="68.25" customHeight="1" x14ac:dyDescent="0.25">
      <c r="A350" s="365">
        <v>108</v>
      </c>
      <c r="B350" s="366" t="s">
        <v>2323</v>
      </c>
      <c r="C350" s="367"/>
      <c r="D350" s="368" t="s">
        <v>2324</v>
      </c>
      <c r="E350" s="368" t="s">
        <v>2205</v>
      </c>
      <c r="F350" s="369">
        <v>44925</v>
      </c>
      <c r="G350" s="368"/>
      <c r="H350" s="370"/>
      <c r="I350" s="371" t="s">
        <v>2318</v>
      </c>
      <c r="J350" s="372">
        <v>2022</v>
      </c>
      <c r="K350" s="373">
        <v>95.3</v>
      </c>
      <c r="L350" s="368" t="s">
        <v>2324</v>
      </c>
      <c r="M350" s="374"/>
      <c r="N350" s="375">
        <v>73950</v>
      </c>
      <c r="O350" s="376">
        <v>73950</v>
      </c>
      <c r="P350" s="375">
        <v>0</v>
      </c>
      <c r="Q350" s="375"/>
      <c r="R350" s="374" t="s">
        <v>469</v>
      </c>
      <c r="S350" s="377"/>
      <c r="T350" s="16"/>
    </row>
    <row r="351" spans="1:20" ht="68.25" customHeight="1" x14ac:dyDescent="0.25">
      <c r="A351" s="365">
        <v>109</v>
      </c>
      <c r="B351" s="366" t="s">
        <v>2325</v>
      </c>
      <c r="C351" s="367"/>
      <c r="D351" s="368" t="s">
        <v>2326</v>
      </c>
      <c r="E351" s="368" t="s">
        <v>2205</v>
      </c>
      <c r="F351" s="369">
        <v>44925</v>
      </c>
      <c r="G351" s="368"/>
      <c r="H351" s="370"/>
      <c r="I351" s="371" t="s">
        <v>2318</v>
      </c>
      <c r="J351" s="372">
        <v>2022</v>
      </c>
      <c r="K351" s="373">
        <v>92</v>
      </c>
      <c r="L351" s="368" t="s">
        <v>2326</v>
      </c>
      <c r="M351" s="374"/>
      <c r="N351" s="375">
        <v>147549.6</v>
      </c>
      <c r="O351" s="376">
        <v>147549.6</v>
      </c>
      <c r="P351" s="375">
        <v>0</v>
      </c>
      <c r="Q351" s="375"/>
      <c r="R351" s="374" t="s">
        <v>469</v>
      </c>
      <c r="S351" s="377"/>
      <c r="T351" s="16"/>
    </row>
    <row r="352" spans="1:20" ht="68.25" customHeight="1" x14ac:dyDescent="0.25">
      <c r="A352" s="365">
        <v>110</v>
      </c>
      <c r="B352" s="366" t="s">
        <v>2327</v>
      </c>
      <c r="C352" s="367"/>
      <c r="D352" s="368" t="s">
        <v>2328</v>
      </c>
      <c r="E352" s="368" t="s">
        <v>2205</v>
      </c>
      <c r="F352" s="369">
        <v>44925</v>
      </c>
      <c r="G352" s="368"/>
      <c r="H352" s="370"/>
      <c r="I352" s="371" t="s">
        <v>2318</v>
      </c>
      <c r="J352" s="372">
        <v>2022</v>
      </c>
      <c r="K352" s="373">
        <v>92</v>
      </c>
      <c r="L352" s="368" t="s">
        <v>2328</v>
      </c>
      <c r="M352" s="374"/>
      <c r="N352" s="375">
        <v>73950</v>
      </c>
      <c r="O352" s="376">
        <v>73950</v>
      </c>
      <c r="P352" s="375">
        <v>0</v>
      </c>
      <c r="Q352" s="375"/>
      <c r="R352" s="374" t="s">
        <v>469</v>
      </c>
      <c r="S352" s="377"/>
      <c r="T352" s="16"/>
    </row>
    <row r="353" spans="1:20" ht="68.25" customHeight="1" x14ac:dyDescent="0.25">
      <c r="A353" s="365">
        <v>111</v>
      </c>
      <c r="B353" s="366" t="s">
        <v>2329</v>
      </c>
      <c r="C353" s="367"/>
      <c r="D353" s="368" t="s">
        <v>2330</v>
      </c>
      <c r="E353" s="368" t="s">
        <v>2205</v>
      </c>
      <c r="F353" s="369">
        <v>44925</v>
      </c>
      <c r="G353" s="368"/>
      <c r="H353" s="370"/>
      <c r="I353" s="371" t="s">
        <v>2318</v>
      </c>
      <c r="J353" s="372">
        <v>2022</v>
      </c>
      <c r="K353" s="373">
        <v>49.4</v>
      </c>
      <c r="L353" s="368" t="s">
        <v>2330</v>
      </c>
      <c r="M353" s="374"/>
      <c r="N353" s="375">
        <v>34562.120000000003</v>
      </c>
      <c r="O353" s="376">
        <v>34562.120000000003</v>
      </c>
      <c r="P353" s="375">
        <v>0</v>
      </c>
      <c r="Q353" s="375"/>
      <c r="R353" s="374" t="s">
        <v>469</v>
      </c>
      <c r="S353" s="377"/>
      <c r="T353" s="16"/>
    </row>
    <row r="354" spans="1:20" ht="68.25" customHeight="1" x14ac:dyDescent="0.25">
      <c r="A354" s="365">
        <v>112</v>
      </c>
      <c r="B354" s="366" t="s">
        <v>2331</v>
      </c>
      <c r="C354" s="367"/>
      <c r="D354" s="368" t="s">
        <v>1246</v>
      </c>
      <c r="E354" s="368" t="s">
        <v>2205</v>
      </c>
      <c r="F354" s="369">
        <v>44925</v>
      </c>
      <c r="G354" s="368"/>
      <c r="H354" s="370"/>
      <c r="I354" s="371" t="s">
        <v>2318</v>
      </c>
      <c r="J354" s="372">
        <v>2022</v>
      </c>
      <c r="K354" s="373">
        <v>40</v>
      </c>
      <c r="L354" s="368" t="s">
        <v>1246</v>
      </c>
      <c r="M354" s="374"/>
      <c r="N354" s="375">
        <v>324557.2</v>
      </c>
      <c r="O354" s="376">
        <v>0</v>
      </c>
      <c r="P354" s="375">
        <v>324557.2</v>
      </c>
      <c r="Q354" s="375"/>
      <c r="R354" s="374" t="s">
        <v>469</v>
      </c>
      <c r="S354" s="377"/>
      <c r="T354" s="16"/>
    </row>
    <row r="355" spans="1:20" ht="68.25" customHeight="1" x14ac:dyDescent="0.25">
      <c r="A355" s="365">
        <v>113</v>
      </c>
      <c r="B355" s="366" t="s">
        <v>2332</v>
      </c>
      <c r="C355" s="367"/>
      <c r="D355" s="368" t="s">
        <v>2333</v>
      </c>
      <c r="E355" s="368" t="s">
        <v>2205</v>
      </c>
      <c r="F355" s="369">
        <v>44925</v>
      </c>
      <c r="G355" s="368"/>
      <c r="H355" s="370"/>
      <c r="I355" s="371" t="s">
        <v>2318</v>
      </c>
      <c r="J355" s="372">
        <v>2022</v>
      </c>
      <c r="K355" s="373">
        <v>47.5</v>
      </c>
      <c r="L355" s="368" t="s">
        <v>2333</v>
      </c>
      <c r="M355" s="374"/>
      <c r="N355" s="375">
        <v>26780.07</v>
      </c>
      <c r="O355" s="376">
        <v>26780.07</v>
      </c>
      <c r="P355" s="375">
        <v>0</v>
      </c>
      <c r="Q355" s="375"/>
      <c r="R355" s="374" t="s">
        <v>469</v>
      </c>
      <c r="S355" s="377"/>
      <c r="T355" s="16"/>
    </row>
    <row r="356" spans="1:20" ht="68.25" hidden="1" customHeight="1" x14ac:dyDescent="0.25">
      <c r="A356" s="365">
        <v>114</v>
      </c>
      <c r="B356" s="366" t="s">
        <v>2334</v>
      </c>
      <c r="C356" s="367"/>
      <c r="D356" s="368" t="s">
        <v>2335</v>
      </c>
      <c r="E356" s="368" t="s">
        <v>2205</v>
      </c>
      <c r="F356" s="369">
        <v>44925</v>
      </c>
      <c r="G356" s="98" t="s">
        <v>3814</v>
      </c>
      <c r="H356" s="49">
        <v>45265</v>
      </c>
      <c r="I356" s="371" t="s">
        <v>2318</v>
      </c>
      <c r="J356" s="372">
        <v>2022</v>
      </c>
      <c r="K356" s="373">
        <v>23.2</v>
      </c>
      <c r="L356" s="368" t="s">
        <v>2335</v>
      </c>
      <c r="M356" s="374"/>
      <c r="N356" s="375">
        <v>21867.82</v>
      </c>
      <c r="O356" s="376">
        <v>21867.82</v>
      </c>
      <c r="P356" s="375">
        <v>0</v>
      </c>
      <c r="Q356" s="375"/>
      <c r="R356" s="374" t="s">
        <v>469</v>
      </c>
      <c r="S356" s="377"/>
      <c r="T356" s="448" t="s">
        <v>3673</v>
      </c>
    </row>
    <row r="357" spans="1:20" ht="68.25" customHeight="1" x14ac:dyDescent="0.25">
      <c r="A357" s="365">
        <v>115</v>
      </c>
      <c r="B357" s="366" t="s">
        <v>2336</v>
      </c>
      <c r="C357" s="367"/>
      <c r="D357" s="368" t="s">
        <v>2313</v>
      </c>
      <c r="E357" s="368" t="s">
        <v>2205</v>
      </c>
      <c r="F357" s="369">
        <v>44925</v>
      </c>
      <c r="G357" s="368"/>
      <c r="H357" s="370"/>
      <c r="I357" s="371" t="s">
        <v>2318</v>
      </c>
      <c r="J357" s="372">
        <v>2022</v>
      </c>
      <c r="K357" s="373">
        <v>38.9</v>
      </c>
      <c r="L357" s="368" t="s">
        <v>2313</v>
      </c>
      <c r="M357" s="374"/>
      <c r="N357" s="375">
        <v>36666.31</v>
      </c>
      <c r="O357" s="376">
        <v>36666.31</v>
      </c>
      <c r="P357" s="375">
        <v>0</v>
      </c>
      <c r="Q357" s="375"/>
      <c r="R357" s="374" t="s">
        <v>469</v>
      </c>
      <c r="S357" s="377"/>
      <c r="T357" s="16"/>
    </row>
    <row r="358" spans="1:20" ht="68.25" customHeight="1" x14ac:dyDescent="0.25">
      <c r="A358" s="365">
        <v>116</v>
      </c>
      <c r="B358" s="366" t="s">
        <v>2337</v>
      </c>
      <c r="C358" s="367"/>
      <c r="D358" s="368" t="s">
        <v>2338</v>
      </c>
      <c r="E358" s="368" t="s">
        <v>2205</v>
      </c>
      <c r="F358" s="369">
        <v>44925</v>
      </c>
      <c r="G358" s="368"/>
      <c r="H358" s="370"/>
      <c r="I358" s="371" t="s">
        <v>2318</v>
      </c>
      <c r="J358" s="372">
        <v>2022</v>
      </c>
      <c r="K358" s="373">
        <v>22.7</v>
      </c>
      <c r="L358" s="368" t="s">
        <v>2338</v>
      </c>
      <c r="M358" s="374"/>
      <c r="N358" s="375">
        <v>21076.84</v>
      </c>
      <c r="O358" s="376">
        <v>21076.84</v>
      </c>
      <c r="P358" s="375">
        <v>0</v>
      </c>
      <c r="Q358" s="375"/>
      <c r="R358" s="374" t="s">
        <v>469</v>
      </c>
      <c r="S358" s="377"/>
      <c r="T358" s="16"/>
    </row>
    <row r="359" spans="1:20" ht="68.25" customHeight="1" x14ac:dyDescent="0.25">
      <c r="A359" s="365">
        <v>117</v>
      </c>
      <c r="B359" s="366" t="s">
        <v>2339</v>
      </c>
      <c r="C359" s="367"/>
      <c r="D359" s="368" t="s">
        <v>2340</v>
      </c>
      <c r="E359" s="368" t="s">
        <v>2205</v>
      </c>
      <c r="F359" s="369">
        <v>44925</v>
      </c>
      <c r="G359" s="368"/>
      <c r="H359" s="370"/>
      <c r="I359" s="371" t="s">
        <v>2318</v>
      </c>
      <c r="J359" s="372">
        <v>2022</v>
      </c>
      <c r="K359" s="373">
        <v>23.5</v>
      </c>
      <c r="L359" s="368" t="s">
        <v>2340</v>
      </c>
      <c r="M359" s="374"/>
      <c r="N359" s="375">
        <v>21819.64</v>
      </c>
      <c r="O359" s="376">
        <v>21819.64</v>
      </c>
      <c r="P359" s="375">
        <v>0</v>
      </c>
      <c r="Q359" s="375"/>
      <c r="R359" s="374" t="s">
        <v>469</v>
      </c>
      <c r="S359" s="377"/>
      <c r="T359" s="16"/>
    </row>
    <row r="360" spans="1:20" ht="68.25" customHeight="1" x14ac:dyDescent="0.25">
      <c r="A360" s="365">
        <v>118</v>
      </c>
      <c r="B360" s="366" t="s">
        <v>2341</v>
      </c>
      <c r="C360" s="367"/>
      <c r="D360" s="368" t="s">
        <v>1536</v>
      </c>
      <c r="E360" s="368" t="s">
        <v>2205</v>
      </c>
      <c r="F360" s="369">
        <v>44925</v>
      </c>
      <c r="G360" s="368"/>
      <c r="H360" s="370"/>
      <c r="I360" s="371" t="s">
        <v>2318</v>
      </c>
      <c r="J360" s="372">
        <v>2022</v>
      </c>
      <c r="K360" s="373">
        <v>48.4</v>
      </c>
      <c r="L360" s="368" t="s">
        <v>1536</v>
      </c>
      <c r="M360" s="374"/>
      <c r="N360" s="375">
        <v>583000</v>
      </c>
      <c r="O360" s="376">
        <v>0</v>
      </c>
      <c r="P360" s="375">
        <v>583000</v>
      </c>
      <c r="Q360" s="375"/>
      <c r="R360" s="374" t="s">
        <v>469</v>
      </c>
      <c r="S360" s="377"/>
      <c r="T360" s="16"/>
    </row>
    <row r="361" spans="1:20" ht="68.25" customHeight="1" x14ac:dyDescent="0.25">
      <c r="A361" s="365">
        <v>119</v>
      </c>
      <c r="B361" s="366" t="s">
        <v>2342</v>
      </c>
      <c r="C361" s="367"/>
      <c r="D361" s="368" t="s">
        <v>2313</v>
      </c>
      <c r="E361" s="368" t="s">
        <v>2205</v>
      </c>
      <c r="F361" s="369">
        <v>44925</v>
      </c>
      <c r="G361" s="368"/>
      <c r="H361" s="370"/>
      <c r="I361" s="371" t="s">
        <v>2318</v>
      </c>
      <c r="J361" s="372">
        <v>2022</v>
      </c>
      <c r="K361" s="373">
        <v>45.9</v>
      </c>
      <c r="L361" s="368" t="s">
        <v>2313</v>
      </c>
      <c r="M361" s="374"/>
      <c r="N361" s="375">
        <v>37877.57</v>
      </c>
      <c r="O361" s="376">
        <v>37877.57</v>
      </c>
      <c r="P361" s="375">
        <v>0</v>
      </c>
      <c r="Q361" s="375"/>
      <c r="R361" s="374" t="s">
        <v>469</v>
      </c>
      <c r="S361" s="377"/>
      <c r="T361" s="16"/>
    </row>
    <row r="362" spans="1:20" ht="68.25" customHeight="1" x14ac:dyDescent="0.25">
      <c r="A362" s="365">
        <v>120</v>
      </c>
      <c r="B362" s="366" t="s">
        <v>2343</v>
      </c>
      <c r="C362" s="367"/>
      <c r="D362" s="368" t="s">
        <v>2313</v>
      </c>
      <c r="E362" s="368" t="s">
        <v>2205</v>
      </c>
      <c r="F362" s="369">
        <v>44925</v>
      </c>
      <c r="G362" s="368"/>
      <c r="H362" s="370"/>
      <c r="I362" s="371" t="s">
        <v>2318</v>
      </c>
      <c r="J362" s="372">
        <v>2022</v>
      </c>
      <c r="K362" s="373">
        <v>59.8</v>
      </c>
      <c r="L362" s="368" t="s">
        <v>2313</v>
      </c>
      <c r="M362" s="374"/>
      <c r="N362" s="375">
        <v>49348.11</v>
      </c>
      <c r="O362" s="376">
        <v>49348.11</v>
      </c>
      <c r="P362" s="375">
        <v>0</v>
      </c>
      <c r="Q362" s="375"/>
      <c r="R362" s="374" t="s">
        <v>469</v>
      </c>
      <c r="S362" s="377"/>
      <c r="T362" s="16"/>
    </row>
    <row r="363" spans="1:20" ht="68.25" customHeight="1" x14ac:dyDescent="0.25">
      <c r="A363" s="365">
        <v>121</v>
      </c>
      <c r="B363" s="366" t="s">
        <v>2344</v>
      </c>
      <c r="C363" s="367"/>
      <c r="D363" s="368" t="s">
        <v>2345</v>
      </c>
      <c r="E363" s="368" t="s">
        <v>2205</v>
      </c>
      <c r="F363" s="369">
        <v>44925</v>
      </c>
      <c r="G363" s="368"/>
      <c r="H363" s="370"/>
      <c r="I363" s="371" t="s">
        <v>2318</v>
      </c>
      <c r="J363" s="372">
        <v>2022</v>
      </c>
      <c r="K363" s="373">
        <v>54.2</v>
      </c>
      <c r="L363" s="368" t="s">
        <v>2345</v>
      </c>
      <c r="M363" s="374"/>
      <c r="N363" s="375">
        <v>43618.7</v>
      </c>
      <c r="O363" s="376">
        <v>36348.92</v>
      </c>
      <c r="P363" s="375">
        <v>7269.78</v>
      </c>
      <c r="Q363" s="375"/>
      <c r="R363" s="374" t="s">
        <v>469</v>
      </c>
      <c r="S363" s="377"/>
      <c r="T363" s="16"/>
    </row>
    <row r="364" spans="1:20" ht="68.25" customHeight="1" x14ac:dyDescent="0.25">
      <c r="A364" s="365">
        <v>122</v>
      </c>
      <c r="B364" s="366" t="s">
        <v>2346</v>
      </c>
      <c r="C364" s="367"/>
      <c r="D364" s="368" t="s">
        <v>2347</v>
      </c>
      <c r="E364" s="368" t="s">
        <v>2205</v>
      </c>
      <c r="F364" s="369">
        <v>44925</v>
      </c>
      <c r="G364" s="368"/>
      <c r="H364" s="370"/>
      <c r="I364" s="371" t="s">
        <v>2318</v>
      </c>
      <c r="J364" s="372">
        <v>2022</v>
      </c>
      <c r="K364" s="373">
        <v>66.900000000000006</v>
      </c>
      <c r="L364" s="368" t="s">
        <v>2347</v>
      </c>
      <c r="M364" s="374"/>
      <c r="N364" s="375">
        <v>53328.75</v>
      </c>
      <c r="O364" s="376">
        <v>37330.129999999997</v>
      </c>
      <c r="P364" s="375">
        <v>15998.62</v>
      </c>
      <c r="Q364" s="375"/>
      <c r="R364" s="374" t="s">
        <v>469</v>
      </c>
      <c r="S364" s="377"/>
      <c r="T364" s="16"/>
    </row>
    <row r="365" spans="1:20" ht="68.25" customHeight="1" x14ac:dyDescent="0.25">
      <c r="A365" s="365">
        <v>123</v>
      </c>
      <c r="B365" s="366" t="s">
        <v>2348</v>
      </c>
      <c r="C365" s="367"/>
      <c r="D365" s="368" t="s">
        <v>2349</v>
      </c>
      <c r="E365" s="368" t="s">
        <v>2205</v>
      </c>
      <c r="F365" s="369">
        <v>44925</v>
      </c>
      <c r="G365" s="368"/>
      <c r="H365" s="370"/>
      <c r="I365" s="371" t="s">
        <v>2318</v>
      </c>
      <c r="J365" s="372">
        <v>2022</v>
      </c>
      <c r="K365" s="373">
        <v>65.599999999999994</v>
      </c>
      <c r="L365" s="368" t="s">
        <v>2349</v>
      </c>
      <c r="M365" s="374"/>
      <c r="N365" s="375">
        <v>52292.47</v>
      </c>
      <c r="O365" s="376">
        <v>36604.730000000003</v>
      </c>
      <c r="P365" s="375">
        <v>15687.74</v>
      </c>
      <c r="Q365" s="375"/>
      <c r="R365" s="374" t="s">
        <v>469</v>
      </c>
      <c r="S365" s="377"/>
      <c r="T365" s="16"/>
    </row>
    <row r="366" spans="1:20" ht="68.25" customHeight="1" x14ac:dyDescent="0.25">
      <c r="A366" s="365">
        <v>124</v>
      </c>
      <c r="B366" s="366" t="s">
        <v>2350</v>
      </c>
      <c r="C366" s="367"/>
      <c r="D366" s="368" t="s">
        <v>2351</v>
      </c>
      <c r="E366" s="368" t="s">
        <v>2205</v>
      </c>
      <c r="F366" s="369">
        <v>44925</v>
      </c>
      <c r="G366" s="368"/>
      <c r="H366" s="370"/>
      <c r="I366" s="371" t="s">
        <v>2318</v>
      </c>
      <c r="J366" s="372">
        <v>2022</v>
      </c>
      <c r="K366" s="373">
        <v>55.6</v>
      </c>
      <c r="L366" s="368" t="s">
        <v>2351</v>
      </c>
      <c r="M366" s="374"/>
      <c r="N366" s="375">
        <v>42965.919999999998</v>
      </c>
      <c r="O366" s="376">
        <v>30076.14</v>
      </c>
      <c r="P366" s="375">
        <v>12889.78</v>
      </c>
      <c r="Q366" s="375"/>
      <c r="R366" s="374" t="s">
        <v>469</v>
      </c>
      <c r="S366" s="377"/>
      <c r="T366" s="16"/>
    </row>
    <row r="367" spans="1:20" ht="68.25" customHeight="1" x14ac:dyDescent="0.25">
      <c r="A367" s="365">
        <v>125</v>
      </c>
      <c r="B367" s="366" t="s">
        <v>2352</v>
      </c>
      <c r="C367" s="367"/>
      <c r="D367" s="368" t="s">
        <v>2353</v>
      </c>
      <c r="E367" s="368" t="s">
        <v>2205</v>
      </c>
      <c r="F367" s="369">
        <v>44925</v>
      </c>
      <c r="G367" s="368"/>
      <c r="H367" s="370"/>
      <c r="I367" s="371" t="s">
        <v>2318</v>
      </c>
      <c r="J367" s="372">
        <v>2022</v>
      </c>
      <c r="K367" s="373">
        <v>73.2</v>
      </c>
      <c r="L367" s="368" t="s">
        <v>2353</v>
      </c>
      <c r="M367" s="374"/>
      <c r="N367" s="375">
        <v>64983.67</v>
      </c>
      <c r="O367" s="376">
        <v>43322.45</v>
      </c>
      <c r="P367" s="375">
        <v>21661.22</v>
      </c>
      <c r="Q367" s="375"/>
      <c r="R367" s="374" t="s">
        <v>469</v>
      </c>
      <c r="S367" s="377"/>
      <c r="T367" s="16"/>
    </row>
    <row r="368" spans="1:20" ht="68.25" customHeight="1" x14ac:dyDescent="0.25">
      <c r="A368" s="365">
        <v>126</v>
      </c>
      <c r="B368" s="366" t="s">
        <v>2354</v>
      </c>
      <c r="C368" s="367"/>
      <c r="D368" s="368" t="s">
        <v>2355</v>
      </c>
      <c r="E368" s="368" t="s">
        <v>2205</v>
      </c>
      <c r="F368" s="369">
        <v>44925</v>
      </c>
      <c r="G368" s="368"/>
      <c r="H368" s="370"/>
      <c r="I368" s="371" t="s">
        <v>2318</v>
      </c>
      <c r="J368" s="372">
        <v>2022</v>
      </c>
      <c r="K368" s="373">
        <v>38.5</v>
      </c>
      <c r="L368" s="368" t="s">
        <v>2355</v>
      </c>
      <c r="M368" s="374"/>
      <c r="N368" s="375">
        <v>84744</v>
      </c>
      <c r="O368" s="376">
        <v>0</v>
      </c>
      <c r="P368" s="375">
        <v>84744</v>
      </c>
      <c r="Q368" s="375"/>
      <c r="R368" s="374" t="s">
        <v>469</v>
      </c>
      <c r="S368" s="377"/>
      <c r="T368" s="16"/>
    </row>
    <row r="369" spans="1:20" ht="68.25" hidden="1" customHeight="1" x14ac:dyDescent="0.25">
      <c r="A369" s="365">
        <v>127</v>
      </c>
      <c r="B369" s="366" t="s">
        <v>2356</v>
      </c>
      <c r="C369" s="367"/>
      <c r="D369" s="368" t="s">
        <v>2357</v>
      </c>
      <c r="E369" s="368" t="s">
        <v>2205</v>
      </c>
      <c r="F369" s="369">
        <v>44925</v>
      </c>
      <c r="G369" s="368" t="s">
        <v>3881</v>
      </c>
      <c r="H369" s="370">
        <v>45407</v>
      </c>
      <c r="I369" s="371" t="s">
        <v>2318</v>
      </c>
      <c r="J369" s="372">
        <v>2022</v>
      </c>
      <c r="K369" s="373">
        <v>67.7</v>
      </c>
      <c r="L369" s="368" t="s">
        <v>2357</v>
      </c>
      <c r="M369" s="374"/>
      <c r="N369" s="375">
        <v>39364.19</v>
      </c>
      <c r="O369" s="376">
        <v>39364.19</v>
      </c>
      <c r="P369" s="375">
        <v>0</v>
      </c>
      <c r="Q369" s="375"/>
      <c r="R369" s="374" t="s">
        <v>469</v>
      </c>
      <c r="S369" s="377"/>
      <c r="T369" s="16"/>
    </row>
    <row r="370" spans="1:20" ht="68.25" customHeight="1" x14ac:dyDescent="0.25">
      <c r="A370" s="365">
        <v>128</v>
      </c>
      <c r="B370" s="366" t="s">
        <v>2358</v>
      </c>
      <c r="C370" s="367"/>
      <c r="D370" s="368" t="s">
        <v>2359</v>
      </c>
      <c r="E370" s="368" t="s">
        <v>2205</v>
      </c>
      <c r="F370" s="369">
        <v>44925</v>
      </c>
      <c r="G370" s="368"/>
      <c r="H370" s="370"/>
      <c r="I370" s="371" t="s">
        <v>2318</v>
      </c>
      <c r="J370" s="372">
        <v>2022</v>
      </c>
      <c r="K370" s="373">
        <v>66.7</v>
      </c>
      <c r="L370" s="368" t="s">
        <v>2359</v>
      </c>
      <c r="M370" s="374"/>
      <c r="N370" s="375">
        <v>38782.74</v>
      </c>
      <c r="O370" s="376">
        <v>38782.74</v>
      </c>
      <c r="P370" s="375">
        <v>0</v>
      </c>
      <c r="Q370" s="375"/>
      <c r="R370" s="374" t="s">
        <v>469</v>
      </c>
      <c r="S370" s="377"/>
      <c r="T370" s="16"/>
    </row>
    <row r="371" spans="1:20" ht="68.25" customHeight="1" x14ac:dyDescent="0.25">
      <c r="A371" s="365">
        <v>129</v>
      </c>
      <c r="B371" s="366" t="s">
        <v>2360</v>
      </c>
      <c r="C371" s="367"/>
      <c r="D371" s="368" t="s">
        <v>2361</v>
      </c>
      <c r="E371" s="368" t="s">
        <v>2205</v>
      </c>
      <c r="F371" s="369">
        <v>44925</v>
      </c>
      <c r="G371" s="368"/>
      <c r="H371" s="370"/>
      <c r="I371" s="371" t="s">
        <v>2318</v>
      </c>
      <c r="J371" s="372">
        <v>2022</v>
      </c>
      <c r="K371" s="373">
        <v>66.7</v>
      </c>
      <c r="L371" s="368" t="s">
        <v>2361</v>
      </c>
      <c r="M371" s="374"/>
      <c r="N371" s="375">
        <v>38782.74</v>
      </c>
      <c r="O371" s="376">
        <v>38782.74</v>
      </c>
      <c r="P371" s="375">
        <v>0</v>
      </c>
      <c r="Q371" s="375"/>
      <c r="R371" s="374" t="s">
        <v>469</v>
      </c>
      <c r="S371" s="377"/>
      <c r="T371" s="16"/>
    </row>
    <row r="372" spans="1:20" ht="68.25" customHeight="1" x14ac:dyDescent="0.25">
      <c r="A372" s="365">
        <v>130</v>
      </c>
      <c r="B372" s="366" t="s">
        <v>2362</v>
      </c>
      <c r="C372" s="367"/>
      <c r="D372" s="368" t="s">
        <v>2363</v>
      </c>
      <c r="E372" s="368" t="s">
        <v>2205</v>
      </c>
      <c r="F372" s="369">
        <v>44925</v>
      </c>
      <c r="G372" s="368"/>
      <c r="H372" s="370"/>
      <c r="I372" s="371" t="s">
        <v>2318</v>
      </c>
      <c r="J372" s="372">
        <v>2022</v>
      </c>
      <c r="K372" s="373">
        <v>68.8</v>
      </c>
      <c r="L372" s="368" t="s">
        <v>2363</v>
      </c>
      <c r="M372" s="374"/>
      <c r="N372" s="375">
        <v>26326.82</v>
      </c>
      <c r="O372" s="376">
        <v>8775.6</v>
      </c>
      <c r="P372" s="375">
        <v>17551.22</v>
      </c>
      <c r="Q372" s="375"/>
      <c r="R372" s="374" t="s">
        <v>469</v>
      </c>
      <c r="S372" s="377"/>
      <c r="T372" s="16"/>
    </row>
    <row r="373" spans="1:20" ht="68.25" customHeight="1" x14ac:dyDescent="0.25">
      <c r="A373" s="365">
        <v>131</v>
      </c>
      <c r="B373" s="366" t="s">
        <v>2364</v>
      </c>
      <c r="C373" s="367"/>
      <c r="D373" s="368" t="s">
        <v>2365</v>
      </c>
      <c r="E373" s="368" t="s">
        <v>2205</v>
      </c>
      <c r="F373" s="369">
        <v>44925</v>
      </c>
      <c r="G373" s="368"/>
      <c r="H373" s="370"/>
      <c r="I373" s="371" t="s">
        <v>2318</v>
      </c>
      <c r="J373" s="372">
        <v>2022</v>
      </c>
      <c r="K373" s="373">
        <v>55.4</v>
      </c>
      <c r="L373" s="368" t="s">
        <v>2365</v>
      </c>
      <c r="M373" s="374"/>
      <c r="N373" s="375">
        <v>21249.5</v>
      </c>
      <c r="O373" s="376">
        <v>7083.17</v>
      </c>
      <c r="P373" s="375">
        <v>14166.33</v>
      </c>
      <c r="Q373" s="375"/>
      <c r="R373" s="374" t="s">
        <v>469</v>
      </c>
      <c r="S373" s="377"/>
      <c r="T373" s="16"/>
    </row>
    <row r="374" spans="1:20" ht="68.25" customHeight="1" x14ac:dyDescent="0.25">
      <c r="A374" s="365">
        <v>132</v>
      </c>
      <c r="B374" s="366" t="s">
        <v>2366</v>
      </c>
      <c r="C374" s="367"/>
      <c r="D374" s="368" t="s">
        <v>2367</v>
      </c>
      <c r="E374" s="368" t="s">
        <v>2205</v>
      </c>
      <c r="F374" s="369">
        <v>44925</v>
      </c>
      <c r="G374" s="368"/>
      <c r="H374" s="370"/>
      <c r="I374" s="371" t="s">
        <v>2318</v>
      </c>
      <c r="J374" s="372">
        <v>2022</v>
      </c>
      <c r="K374" s="373">
        <v>64.400000000000006</v>
      </c>
      <c r="L374" s="368" t="s">
        <v>2367</v>
      </c>
      <c r="M374" s="374"/>
      <c r="N374" s="375">
        <v>38424.69</v>
      </c>
      <c r="O374" s="376">
        <v>38424.69</v>
      </c>
      <c r="P374" s="375">
        <v>0</v>
      </c>
      <c r="Q374" s="375"/>
      <c r="R374" s="374" t="s">
        <v>469</v>
      </c>
      <c r="S374" s="377"/>
      <c r="T374" s="16"/>
    </row>
    <row r="375" spans="1:20" ht="68.25" customHeight="1" x14ac:dyDescent="0.25">
      <c r="A375" s="365">
        <v>133</v>
      </c>
      <c r="B375" s="366" t="s">
        <v>2368</v>
      </c>
      <c r="C375" s="367"/>
      <c r="D375" s="368" t="s">
        <v>2369</v>
      </c>
      <c r="E375" s="368" t="s">
        <v>2205</v>
      </c>
      <c r="F375" s="369">
        <v>44925</v>
      </c>
      <c r="G375" s="368"/>
      <c r="H375" s="370"/>
      <c r="I375" s="371" t="s">
        <v>2318</v>
      </c>
      <c r="J375" s="372">
        <v>2022</v>
      </c>
      <c r="K375" s="373">
        <v>51.4</v>
      </c>
      <c r="L375" s="368" t="s">
        <v>2369</v>
      </c>
      <c r="M375" s="374"/>
      <c r="N375" s="375">
        <v>30668.15</v>
      </c>
      <c r="O375" s="376">
        <v>30668.15</v>
      </c>
      <c r="P375" s="375">
        <v>0</v>
      </c>
      <c r="Q375" s="375"/>
      <c r="R375" s="374" t="s">
        <v>469</v>
      </c>
      <c r="S375" s="377"/>
      <c r="T375" s="16"/>
    </row>
    <row r="376" spans="1:20" ht="68.25" customHeight="1" x14ac:dyDescent="0.25">
      <c r="A376" s="365">
        <v>134</v>
      </c>
      <c r="B376" s="366" t="s">
        <v>2370</v>
      </c>
      <c r="C376" s="367"/>
      <c r="D376" s="368" t="s">
        <v>2371</v>
      </c>
      <c r="E376" s="368" t="s">
        <v>2205</v>
      </c>
      <c r="F376" s="369">
        <v>44925</v>
      </c>
      <c r="G376" s="368"/>
      <c r="H376" s="370"/>
      <c r="I376" s="371" t="s">
        <v>2318</v>
      </c>
      <c r="J376" s="372">
        <v>2022</v>
      </c>
      <c r="K376" s="373">
        <v>41.3</v>
      </c>
      <c r="L376" s="368" t="s">
        <v>2371</v>
      </c>
      <c r="M376" s="374"/>
      <c r="N376" s="375">
        <v>277236.99</v>
      </c>
      <c r="O376" s="376">
        <v>0</v>
      </c>
      <c r="P376" s="375">
        <v>277236.99</v>
      </c>
      <c r="Q376" s="375"/>
      <c r="R376" s="374" t="s">
        <v>469</v>
      </c>
      <c r="S376" s="377"/>
      <c r="T376" s="16"/>
    </row>
    <row r="377" spans="1:20" ht="68.25" customHeight="1" x14ac:dyDescent="0.25">
      <c r="A377" s="365">
        <v>135</v>
      </c>
      <c r="B377" s="366" t="s">
        <v>2372</v>
      </c>
      <c r="C377" s="367"/>
      <c r="D377" s="368" t="s">
        <v>2373</v>
      </c>
      <c r="E377" s="368" t="s">
        <v>2205</v>
      </c>
      <c r="F377" s="369">
        <v>44925</v>
      </c>
      <c r="G377" s="368"/>
      <c r="H377" s="370"/>
      <c r="I377" s="371" t="s">
        <v>2318</v>
      </c>
      <c r="J377" s="372">
        <v>2022</v>
      </c>
      <c r="K377" s="373">
        <v>41.5</v>
      </c>
      <c r="L377" s="368" t="s">
        <v>2373</v>
      </c>
      <c r="M377" s="374"/>
      <c r="N377" s="375">
        <v>400000</v>
      </c>
      <c r="O377" s="376">
        <v>0</v>
      </c>
      <c r="P377" s="375">
        <v>400000</v>
      </c>
      <c r="Q377" s="375"/>
      <c r="R377" s="374" t="s">
        <v>469</v>
      </c>
      <c r="S377" s="377"/>
      <c r="T377" s="16"/>
    </row>
    <row r="378" spans="1:20" ht="68.25" customHeight="1" x14ac:dyDescent="0.25">
      <c r="A378" s="365">
        <v>136</v>
      </c>
      <c r="B378" s="366" t="s">
        <v>2374</v>
      </c>
      <c r="C378" s="367"/>
      <c r="D378" s="368" t="s">
        <v>2375</v>
      </c>
      <c r="E378" s="368" t="s">
        <v>2205</v>
      </c>
      <c r="F378" s="369">
        <v>44925</v>
      </c>
      <c r="G378" s="368"/>
      <c r="H378" s="370"/>
      <c r="I378" s="371" t="s">
        <v>2318</v>
      </c>
      <c r="J378" s="372">
        <v>2022</v>
      </c>
      <c r="K378" s="373">
        <v>30.2</v>
      </c>
      <c r="L378" s="368" t="s">
        <v>2375</v>
      </c>
      <c r="M378" s="374"/>
      <c r="N378" s="375">
        <v>22346.22</v>
      </c>
      <c r="O378" s="376">
        <v>22346.22</v>
      </c>
      <c r="P378" s="375">
        <v>0</v>
      </c>
      <c r="Q378" s="375"/>
      <c r="R378" s="374" t="s">
        <v>469</v>
      </c>
      <c r="S378" s="377"/>
      <c r="T378" s="16"/>
    </row>
    <row r="379" spans="1:20" ht="68.25" customHeight="1" x14ac:dyDescent="0.25">
      <c r="A379" s="365">
        <v>137</v>
      </c>
      <c r="B379" s="366" t="s">
        <v>2376</v>
      </c>
      <c r="C379" s="367"/>
      <c r="D379" s="368" t="s">
        <v>2377</v>
      </c>
      <c r="E379" s="368" t="s">
        <v>2205</v>
      </c>
      <c r="F379" s="369">
        <v>44925</v>
      </c>
      <c r="G379" s="368"/>
      <c r="H379" s="370"/>
      <c r="I379" s="371" t="s">
        <v>2318</v>
      </c>
      <c r="J379" s="372">
        <v>2022</v>
      </c>
      <c r="K379" s="373">
        <v>40</v>
      </c>
      <c r="L379" s="368" t="s">
        <v>2377</v>
      </c>
      <c r="M379" s="374"/>
      <c r="N379" s="375">
        <v>29597.64</v>
      </c>
      <c r="O379" s="376">
        <v>29597.64</v>
      </c>
      <c r="P379" s="375">
        <v>0</v>
      </c>
      <c r="Q379" s="375"/>
      <c r="R379" s="374" t="s">
        <v>469</v>
      </c>
      <c r="S379" s="377"/>
      <c r="T379" s="16"/>
    </row>
    <row r="380" spans="1:20" ht="68.25" customHeight="1" x14ac:dyDescent="0.25">
      <c r="A380" s="365">
        <v>138</v>
      </c>
      <c r="B380" s="366" t="s">
        <v>2378</v>
      </c>
      <c r="C380" s="367"/>
      <c r="D380" s="368" t="s">
        <v>2379</v>
      </c>
      <c r="E380" s="368" t="s">
        <v>2205</v>
      </c>
      <c r="F380" s="369">
        <v>44925</v>
      </c>
      <c r="G380" s="368"/>
      <c r="H380" s="370"/>
      <c r="I380" s="371" t="s">
        <v>2318</v>
      </c>
      <c r="J380" s="372">
        <v>2022</v>
      </c>
      <c r="K380" s="373">
        <v>49.9</v>
      </c>
      <c r="L380" s="368" t="s">
        <v>2379</v>
      </c>
      <c r="M380" s="374"/>
      <c r="N380" s="375">
        <v>36923.06</v>
      </c>
      <c r="O380" s="376">
        <v>36923.06</v>
      </c>
      <c r="P380" s="375">
        <v>0</v>
      </c>
      <c r="Q380" s="375"/>
      <c r="R380" s="374" t="s">
        <v>469</v>
      </c>
      <c r="S380" s="377"/>
      <c r="T380" s="16"/>
    </row>
    <row r="381" spans="1:20" ht="68.25" customHeight="1" x14ac:dyDescent="0.25">
      <c r="A381" s="365">
        <v>139</v>
      </c>
      <c r="B381" s="366" t="s">
        <v>2380</v>
      </c>
      <c r="C381" s="367"/>
      <c r="D381" s="368" t="s">
        <v>2381</v>
      </c>
      <c r="E381" s="368" t="s">
        <v>2205</v>
      </c>
      <c r="F381" s="369">
        <v>44925</v>
      </c>
      <c r="G381" s="368"/>
      <c r="H381" s="370"/>
      <c r="I381" s="371" t="s">
        <v>2318</v>
      </c>
      <c r="J381" s="372">
        <v>2022</v>
      </c>
      <c r="K381" s="373">
        <v>39</v>
      </c>
      <c r="L381" s="368" t="s">
        <v>2381</v>
      </c>
      <c r="M381" s="374"/>
      <c r="N381" s="375">
        <v>450000</v>
      </c>
      <c r="O381" s="376">
        <v>0</v>
      </c>
      <c r="P381" s="375">
        <v>450000</v>
      </c>
      <c r="Q381" s="375"/>
      <c r="R381" s="374" t="s">
        <v>469</v>
      </c>
      <c r="S381" s="377"/>
      <c r="T381" s="16"/>
    </row>
    <row r="382" spans="1:20" ht="68.25" customHeight="1" x14ac:dyDescent="0.25">
      <c r="A382" s="365">
        <v>140</v>
      </c>
      <c r="B382" s="366" t="s">
        <v>2382</v>
      </c>
      <c r="C382" s="367"/>
      <c r="D382" s="368" t="s">
        <v>2383</v>
      </c>
      <c r="E382" s="368" t="s">
        <v>2205</v>
      </c>
      <c r="F382" s="369">
        <v>44925</v>
      </c>
      <c r="G382" s="368"/>
      <c r="H382" s="370"/>
      <c r="I382" s="371" t="s">
        <v>2384</v>
      </c>
      <c r="J382" s="372">
        <v>2022</v>
      </c>
      <c r="K382" s="373">
        <v>36</v>
      </c>
      <c r="L382" s="368" t="s">
        <v>2383</v>
      </c>
      <c r="M382" s="374"/>
      <c r="N382" s="375">
        <v>177669.36</v>
      </c>
      <c r="O382" s="376">
        <v>0</v>
      </c>
      <c r="P382" s="375">
        <v>177669.36</v>
      </c>
      <c r="Q382" s="375"/>
      <c r="R382" s="374" t="s">
        <v>469</v>
      </c>
      <c r="S382" s="377"/>
      <c r="T382" s="16"/>
    </row>
    <row r="383" spans="1:20" ht="68.25" customHeight="1" x14ac:dyDescent="0.25">
      <c r="A383" s="365">
        <v>141</v>
      </c>
      <c r="B383" s="366" t="s">
        <v>2385</v>
      </c>
      <c r="C383" s="367"/>
      <c r="D383" s="368" t="s">
        <v>2386</v>
      </c>
      <c r="E383" s="368" t="s">
        <v>2205</v>
      </c>
      <c r="F383" s="369">
        <v>44925</v>
      </c>
      <c r="G383" s="368"/>
      <c r="H383" s="370"/>
      <c r="I383" s="371" t="s">
        <v>2384</v>
      </c>
      <c r="J383" s="372">
        <v>2022</v>
      </c>
      <c r="K383" s="373">
        <v>62.2</v>
      </c>
      <c r="L383" s="368" t="s">
        <v>2386</v>
      </c>
      <c r="M383" s="374"/>
      <c r="N383" s="375">
        <v>450000</v>
      </c>
      <c r="O383" s="376">
        <v>0</v>
      </c>
      <c r="P383" s="375">
        <v>450000</v>
      </c>
      <c r="Q383" s="375"/>
      <c r="R383" s="374" t="s">
        <v>469</v>
      </c>
      <c r="S383" s="377"/>
      <c r="T383" s="16"/>
    </row>
    <row r="384" spans="1:20" ht="68.25" customHeight="1" x14ac:dyDescent="0.25">
      <c r="A384" s="365">
        <v>142</v>
      </c>
      <c r="B384" s="366" t="s">
        <v>2387</v>
      </c>
      <c r="C384" s="367"/>
      <c r="D384" s="368" t="s">
        <v>2388</v>
      </c>
      <c r="E384" s="368" t="s">
        <v>2205</v>
      </c>
      <c r="F384" s="369">
        <v>44925</v>
      </c>
      <c r="G384" s="368"/>
      <c r="H384" s="370"/>
      <c r="I384" s="371" t="s">
        <v>2384</v>
      </c>
      <c r="J384" s="372">
        <v>2022</v>
      </c>
      <c r="K384" s="373">
        <v>36.200000000000003</v>
      </c>
      <c r="L384" s="368" t="s">
        <v>2388</v>
      </c>
      <c r="M384" s="374"/>
      <c r="N384" s="375">
        <v>400000</v>
      </c>
      <c r="O384" s="376">
        <v>0</v>
      </c>
      <c r="P384" s="375">
        <v>400000</v>
      </c>
      <c r="Q384" s="375"/>
      <c r="R384" s="374" t="s">
        <v>469</v>
      </c>
      <c r="S384" s="377"/>
      <c r="T384" s="16"/>
    </row>
    <row r="385" spans="1:20" ht="68.25" customHeight="1" x14ac:dyDescent="0.25">
      <c r="A385" s="365">
        <v>143</v>
      </c>
      <c r="B385" s="366" t="s">
        <v>2389</v>
      </c>
      <c r="C385" s="367"/>
      <c r="D385" s="368" t="s">
        <v>2390</v>
      </c>
      <c r="E385" s="368" t="s">
        <v>2205</v>
      </c>
      <c r="F385" s="369">
        <v>44925</v>
      </c>
      <c r="G385" s="368"/>
      <c r="H385" s="370"/>
      <c r="I385" s="371" t="s">
        <v>2384</v>
      </c>
      <c r="J385" s="372">
        <v>2022</v>
      </c>
      <c r="K385" s="373">
        <v>45.9</v>
      </c>
      <c r="L385" s="368" t="s">
        <v>2390</v>
      </c>
      <c r="M385" s="374"/>
      <c r="N385" s="375">
        <v>297895.59000000003</v>
      </c>
      <c r="O385" s="376">
        <v>0</v>
      </c>
      <c r="P385" s="375">
        <v>297895.59000000003</v>
      </c>
      <c r="Q385" s="375"/>
      <c r="R385" s="374" t="s">
        <v>469</v>
      </c>
      <c r="S385" s="377"/>
      <c r="T385" s="16"/>
    </row>
    <row r="386" spans="1:20" ht="68.25" customHeight="1" x14ac:dyDescent="0.25">
      <c r="A386" s="365">
        <v>144</v>
      </c>
      <c r="B386" s="366" t="s">
        <v>2391</v>
      </c>
      <c r="C386" s="367"/>
      <c r="D386" s="368" t="s">
        <v>2392</v>
      </c>
      <c r="E386" s="368" t="s">
        <v>2205</v>
      </c>
      <c r="F386" s="369">
        <v>44925</v>
      </c>
      <c r="G386" s="368"/>
      <c r="H386" s="370"/>
      <c r="I386" s="371" t="s">
        <v>2384</v>
      </c>
      <c r="J386" s="372">
        <v>2022</v>
      </c>
      <c r="K386" s="373">
        <v>63.1</v>
      </c>
      <c r="L386" s="368" t="s">
        <v>2392</v>
      </c>
      <c r="M386" s="374"/>
      <c r="N386" s="375">
        <v>29642.01</v>
      </c>
      <c r="O386" s="376">
        <v>29642.01</v>
      </c>
      <c r="P386" s="375">
        <v>0</v>
      </c>
      <c r="Q386" s="375"/>
      <c r="R386" s="374" t="s">
        <v>469</v>
      </c>
      <c r="S386" s="377"/>
      <c r="T386" s="16"/>
    </row>
    <row r="387" spans="1:20" ht="68.25" customHeight="1" x14ac:dyDescent="0.25">
      <c r="A387" s="365">
        <v>145</v>
      </c>
      <c r="B387" s="366" t="s">
        <v>2393</v>
      </c>
      <c r="C387" s="367"/>
      <c r="D387" s="368" t="s">
        <v>2394</v>
      </c>
      <c r="E387" s="368" t="s">
        <v>2205</v>
      </c>
      <c r="F387" s="369">
        <v>44925</v>
      </c>
      <c r="G387" s="368"/>
      <c r="H387" s="370"/>
      <c r="I387" s="371" t="s">
        <v>2384</v>
      </c>
      <c r="J387" s="372">
        <v>2022</v>
      </c>
      <c r="K387" s="373">
        <v>66.3</v>
      </c>
      <c r="L387" s="368" t="s">
        <v>2394</v>
      </c>
      <c r="M387" s="374"/>
      <c r="N387" s="375">
        <v>31145.25</v>
      </c>
      <c r="O387" s="376">
        <v>31145.25</v>
      </c>
      <c r="P387" s="375">
        <v>0</v>
      </c>
      <c r="Q387" s="375"/>
      <c r="R387" s="374" t="s">
        <v>469</v>
      </c>
      <c r="S387" s="377"/>
      <c r="T387" s="16"/>
    </row>
    <row r="388" spans="1:20" ht="68.25" customHeight="1" x14ac:dyDescent="0.25">
      <c r="A388" s="365">
        <v>146</v>
      </c>
      <c r="B388" s="366" t="s">
        <v>2395</v>
      </c>
      <c r="C388" s="367"/>
      <c r="D388" s="368" t="s">
        <v>2396</v>
      </c>
      <c r="E388" s="368" t="s">
        <v>2205</v>
      </c>
      <c r="F388" s="369">
        <v>44925</v>
      </c>
      <c r="G388" s="368"/>
      <c r="H388" s="370"/>
      <c r="I388" s="371" t="s">
        <v>2384</v>
      </c>
      <c r="J388" s="372">
        <v>2022</v>
      </c>
      <c r="K388" s="373">
        <v>61.3</v>
      </c>
      <c r="L388" s="368" t="s">
        <v>2396</v>
      </c>
      <c r="M388" s="374"/>
      <c r="N388" s="375">
        <v>35193.269999999997</v>
      </c>
      <c r="O388" s="376">
        <v>35193.269999999997</v>
      </c>
      <c r="P388" s="375">
        <v>0</v>
      </c>
      <c r="Q388" s="375"/>
      <c r="R388" s="374" t="s">
        <v>469</v>
      </c>
      <c r="S388" s="377"/>
      <c r="T388" s="16"/>
    </row>
    <row r="389" spans="1:20" ht="68.25" customHeight="1" x14ac:dyDescent="0.25">
      <c r="A389" s="365">
        <v>147</v>
      </c>
      <c r="B389" s="366" t="s">
        <v>2397</v>
      </c>
      <c r="C389" s="367"/>
      <c r="D389" s="368" t="s">
        <v>2398</v>
      </c>
      <c r="E389" s="368" t="s">
        <v>2205</v>
      </c>
      <c r="F389" s="369">
        <v>44925</v>
      </c>
      <c r="G389" s="368"/>
      <c r="H389" s="370"/>
      <c r="I389" s="371" t="s">
        <v>2384</v>
      </c>
      <c r="J389" s="372">
        <v>2022</v>
      </c>
      <c r="K389" s="373">
        <v>49.8</v>
      </c>
      <c r="L389" s="368" t="s">
        <v>2398</v>
      </c>
      <c r="M389" s="374"/>
      <c r="N389" s="375">
        <v>28590.94</v>
      </c>
      <c r="O389" s="376">
        <v>28590.94</v>
      </c>
      <c r="P389" s="375">
        <v>0</v>
      </c>
      <c r="Q389" s="375"/>
      <c r="R389" s="374" t="s">
        <v>469</v>
      </c>
      <c r="S389" s="377"/>
      <c r="T389" s="16"/>
    </row>
    <row r="390" spans="1:20" ht="68.25" customHeight="1" x14ac:dyDescent="0.25">
      <c r="A390" s="365">
        <v>148</v>
      </c>
      <c r="B390" s="366" t="s">
        <v>2399</v>
      </c>
      <c r="C390" s="367"/>
      <c r="D390" s="368" t="s">
        <v>2400</v>
      </c>
      <c r="E390" s="368" t="s">
        <v>2205</v>
      </c>
      <c r="F390" s="369">
        <v>44925</v>
      </c>
      <c r="G390" s="368"/>
      <c r="H390" s="370"/>
      <c r="I390" s="371" t="s">
        <v>2384</v>
      </c>
      <c r="J390" s="372">
        <v>2022</v>
      </c>
      <c r="K390" s="373">
        <v>45.8</v>
      </c>
      <c r="L390" s="368" t="s">
        <v>2400</v>
      </c>
      <c r="M390" s="374"/>
      <c r="N390" s="375">
        <v>26294.48</v>
      </c>
      <c r="O390" s="376">
        <v>26294.48</v>
      </c>
      <c r="P390" s="375">
        <v>0</v>
      </c>
      <c r="Q390" s="375"/>
      <c r="R390" s="374" t="s">
        <v>469</v>
      </c>
      <c r="S390" s="377"/>
      <c r="T390" s="16"/>
    </row>
    <row r="391" spans="1:20" ht="68.25" customHeight="1" x14ac:dyDescent="0.25">
      <c r="A391" s="365">
        <v>149</v>
      </c>
      <c r="B391" s="366" t="s">
        <v>2401</v>
      </c>
      <c r="C391" s="367"/>
      <c r="D391" s="368" t="s">
        <v>2402</v>
      </c>
      <c r="E391" s="368" t="s">
        <v>2205</v>
      </c>
      <c r="F391" s="369">
        <v>44925</v>
      </c>
      <c r="G391" s="368"/>
      <c r="H391" s="370"/>
      <c r="I391" s="371" t="s">
        <v>2384</v>
      </c>
      <c r="J391" s="372">
        <v>2022</v>
      </c>
      <c r="K391" s="373">
        <v>44.4</v>
      </c>
      <c r="L391" s="368" t="s">
        <v>2402</v>
      </c>
      <c r="M391" s="374"/>
      <c r="N391" s="375">
        <v>25490.720000000001</v>
      </c>
      <c r="O391" s="376">
        <v>25490.720000000001</v>
      </c>
      <c r="P391" s="375">
        <v>0</v>
      </c>
      <c r="Q391" s="375"/>
      <c r="R391" s="374" t="s">
        <v>469</v>
      </c>
      <c r="S391" s="377"/>
      <c r="T391" s="16"/>
    </row>
    <row r="392" spans="1:20" ht="68.25" customHeight="1" x14ac:dyDescent="0.25">
      <c r="A392" s="365">
        <v>150</v>
      </c>
      <c r="B392" s="366" t="s">
        <v>2403</v>
      </c>
      <c r="C392" s="367"/>
      <c r="D392" s="368" t="s">
        <v>2404</v>
      </c>
      <c r="E392" s="368" t="s">
        <v>2205</v>
      </c>
      <c r="F392" s="369">
        <v>44925</v>
      </c>
      <c r="G392" s="368"/>
      <c r="H392" s="370"/>
      <c r="I392" s="371" t="s">
        <v>2384</v>
      </c>
      <c r="J392" s="372">
        <v>2022</v>
      </c>
      <c r="K392" s="373">
        <v>61.8</v>
      </c>
      <c r="L392" s="368" t="s">
        <v>2404</v>
      </c>
      <c r="M392" s="374"/>
      <c r="N392" s="375">
        <v>35480.33</v>
      </c>
      <c r="O392" s="376">
        <v>35480.33</v>
      </c>
      <c r="P392" s="375">
        <v>0</v>
      </c>
      <c r="Q392" s="375"/>
      <c r="R392" s="374" t="s">
        <v>469</v>
      </c>
      <c r="S392" s="377"/>
      <c r="T392" s="16"/>
    </row>
    <row r="393" spans="1:20" ht="68.25" customHeight="1" x14ac:dyDescent="0.25">
      <c r="A393" s="365">
        <v>151</v>
      </c>
      <c r="B393" s="366" t="s">
        <v>2405</v>
      </c>
      <c r="C393" s="367"/>
      <c r="D393" s="368" t="s">
        <v>2406</v>
      </c>
      <c r="E393" s="368" t="s">
        <v>2205</v>
      </c>
      <c r="F393" s="369">
        <v>44925</v>
      </c>
      <c r="G393" s="368"/>
      <c r="H393" s="370"/>
      <c r="I393" s="371" t="s">
        <v>2384</v>
      </c>
      <c r="J393" s="372">
        <v>2022</v>
      </c>
      <c r="K393" s="373">
        <v>49.7</v>
      </c>
      <c r="L393" s="368" t="s">
        <v>2406</v>
      </c>
      <c r="M393" s="374"/>
      <c r="N393" s="375">
        <v>450000</v>
      </c>
      <c r="O393" s="376">
        <v>0</v>
      </c>
      <c r="P393" s="375">
        <v>450000</v>
      </c>
      <c r="Q393" s="375"/>
      <c r="R393" s="374" t="s">
        <v>469</v>
      </c>
      <c r="S393" s="377"/>
      <c r="T393" s="16"/>
    </row>
    <row r="394" spans="1:20" ht="68.25" customHeight="1" x14ac:dyDescent="0.25">
      <c r="A394" s="365">
        <v>152</v>
      </c>
      <c r="B394" s="366" t="s">
        <v>2407</v>
      </c>
      <c r="C394" s="367"/>
      <c r="D394" s="368" t="s">
        <v>2408</v>
      </c>
      <c r="E394" s="368" t="s">
        <v>2205</v>
      </c>
      <c r="F394" s="369">
        <v>44925</v>
      </c>
      <c r="G394" s="368"/>
      <c r="H394" s="370"/>
      <c r="I394" s="371" t="s">
        <v>2384</v>
      </c>
      <c r="J394" s="372">
        <v>2022</v>
      </c>
      <c r="K394" s="373">
        <v>46.5</v>
      </c>
      <c r="L394" s="368" t="s">
        <v>2408</v>
      </c>
      <c r="M394" s="374"/>
      <c r="N394" s="375">
        <v>72549.600000000006</v>
      </c>
      <c r="O394" s="376">
        <v>0</v>
      </c>
      <c r="P394" s="375">
        <v>72549.600000000006</v>
      </c>
      <c r="Q394" s="375"/>
      <c r="R394" s="374" t="s">
        <v>469</v>
      </c>
      <c r="S394" s="377"/>
      <c r="T394" s="16"/>
    </row>
    <row r="395" spans="1:20" ht="68.25" customHeight="1" x14ac:dyDescent="0.25">
      <c r="A395" s="365">
        <v>153</v>
      </c>
      <c r="B395" s="366" t="s">
        <v>2409</v>
      </c>
      <c r="C395" s="367"/>
      <c r="D395" s="368" t="s">
        <v>2410</v>
      </c>
      <c r="E395" s="368" t="s">
        <v>2205</v>
      </c>
      <c r="F395" s="369">
        <v>44925</v>
      </c>
      <c r="G395" s="368"/>
      <c r="H395" s="370"/>
      <c r="I395" s="371" t="s">
        <v>2384</v>
      </c>
      <c r="J395" s="372">
        <v>2022</v>
      </c>
      <c r="K395" s="373">
        <v>46.4</v>
      </c>
      <c r="L395" s="368" t="s">
        <v>2410</v>
      </c>
      <c r="M395" s="374"/>
      <c r="N395" s="375">
        <v>24707.95</v>
      </c>
      <c r="O395" s="376">
        <v>24707.95</v>
      </c>
      <c r="P395" s="375">
        <v>0</v>
      </c>
      <c r="Q395" s="375"/>
      <c r="R395" s="374" t="s">
        <v>469</v>
      </c>
      <c r="S395" s="377"/>
      <c r="T395" s="16"/>
    </row>
    <row r="396" spans="1:20" ht="68.25" customHeight="1" x14ac:dyDescent="0.25">
      <c r="A396" s="365">
        <v>154</v>
      </c>
      <c r="B396" s="366" t="s">
        <v>2411</v>
      </c>
      <c r="C396" s="367"/>
      <c r="D396" s="368" t="s">
        <v>2412</v>
      </c>
      <c r="E396" s="368" t="s">
        <v>2205</v>
      </c>
      <c r="F396" s="369">
        <v>44925</v>
      </c>
      <c r="G396" s="368"/>
      <c r="H396" s="370"/>
      <c r="I396" s="371" t="s">
        <v>2384</v>
      </c>
      <c r="J396" s="372">
        <v>2022</v>
      </c>
      <c r="K396" s="373">
        <v>46.4</v>
      </c>
      <c r="L396" s="368" t="s">
        <v>2412</v>
      </c>
      <c r="M396" s="374"/>
      <c r="N396" s="375">
        <v>24707.95</v>
      </c>
      <c r="O396" s="376">
        <v>24707.95</v>
      </c>
      <c r="P396" s="375">
        <v>0</v>
      </c>
      <c r="Q396" s="375"/>
      <c r="R396" s="374" t="s">
        <v>469</v>
      </c>
      <c r="S396" s="377"/>
      <c r="T396" s="16"/>
    </row>
    <row r="397" spans="1:20" ht="68.25" customHeight="1" x14ac:dyDescent="0.25">
      <c r="A397" s="365">
        <v>155</v>
      </c>
      <c r="B397" s="366" t="s">
        <v>2413</v>
      </c>
      <c r="C397" s="367"/>
      <c r="D397" s="368" t="s">
        <v>2414</v>
      </c>
      <c r="E397" s="368" t="s">
        <v>2205</v>
      </c>
      <c r="F397" s="369">
        <v>44925</v>
      </c>
      <c r="G397" s="368"/>
      <c r="H397" s="370"/>
      <c r="I397" s="371" t="s">
        <v>2384</v>
      </c>
      <c r="J397" s="372">
        <v>2022</v>
      </c>
      <c r="K397" s="373">
        <v>46.3</v>
      </c>
      <c r="L397" s="368" t="s">
        <v>2414</v>
      </c>
      <c r="M397" s="374"/>
      <c r="N397" s="375">
        <v>24654.7</v>
      </c>
      <c r="O397" s="376">
        <v>24654.7</v>
      </c>
      <c r="P397" s="375">
        <v>0</v>
      </c>
      <c r="Q397" s="375"/>
      <c r="R397" s="374" t="s">
        <v>469</v>
      </c>
      <c r="S397" s="377"/>
      <c r="T397" s="16"/>
    </row>
    <row r="398" spans="1:20" ht="68.25" customHeight="1" x14ac:dyDescent="0.25">
      <c r="A398" s="365">
        <v>156</v>
      </c>
      <c r="B398" s="366" t="s">
        <v>2415</v>
      </c>
      <c r="C398" s="367"/>
      <c r="D398" s="368" t="s">
        <v>2416</v>
      </c>
      <c r="E398" s="368" t="s">
        <v>2205</v>
      </c>
      <c r="F398" s="369">
        <v>44925</v>
      </c>
      <c r="G398" s="368"/>
      <c r="H398" s="370"/>
      <c r="I398" s="371" t="s">
        <v>2384</v>
      </c>
      <c r="J398" s="372">
        <v>2022</v>
      </c>
      <c r="K398" s="373">
        <v>45.9</v>
      </c>
      <c r="L398" s="368" t="s">
        <v>2416</v>
      </c>
      <c r="M398" s="374"/>
      <c r="N398" s="375">
        <v>24441.7</v>
      </c>
      <c r="O398" s="376">
        <v>24441.7</v>
      </c>
      <c r="P398" s="375">
        <v>0</v>
      </c>
      <c r="Q398" s="375"/>
      <c r="R398" s="374" t="s">
        <v>469</v>
      </c>
      <c r="S398" s="377"/>
      <c r="T398" s="16"/>
    </row>
    <row r="399" spans="1:20" ht="68.25" customHeight="1" x14ac:dyDescent="0.25">
      <c r="A399" s="365">
        <v>157</v>
      </c>
      <c r="B399" s="366" t="s">
        <v>2417</v>
      </c>
      <c r="C399" s="367"/>
      <c r="D399" s="368" t="s">
        <v>2418</v>
      </c>
      <c r="E399" s="368" t="s">
        <v>2205</v>
      </c>
      <c r="F399" s="369">
        <v>44925</v>
      </c>
      <c r="G399" s="368"/>
      <c r="H399" s="370"/>
      <c r="I399" s="371" t="s">
        <v>2384</v>
      </c>
      <c r="J399" s="372">
        <v>2022</v>
      </c>
      <c r="K399" s="373">
        <v>49.1</v>
      </c>
      <c r="L399" s="368" t="s">
        <v>2418</v>
      </c>
      <c r="M399" s="374"/>
      <c r="N399" s="375">
        <v>27783.41</v>
      </c>
      <c r="O399" s="376">
        <v>27783.41</v>
      </c>
      <c r="P399" s="375">
        <v>0</v>
      </c>
      <c r="Q399" s="375"/>
      <c r="R399" s="374" t="s">
        <v>469</v>
      </c>
      <c r="S399" s="377"/>
      <c r="T399" s="16"/>
    </row>
    <row r="400" spans="1:20" ht="68.25" customHeight="1" x14ac:dyDescent="0.25">
      <c r="A400" s="365">
        <v>158</v>
      </c>
      <c r="B400" s="366" t="s">
        <v>2419</v>
      </c>
      <c r="C400" s="367"/>
      <c r="D400" s="368" t="s">
        <v>2420</v>
      </c>
      <c r="E400" s="368" t="s">
        <v>2205</v>
      </c>
      <c r="F400" s="369">
        <v>44925</v>
      </c>
      <c r="G400" s="368"/>
      <c r="H400" s="370"/>
      <c r="I400" s="371" t="s">
        <v>2384</v>
      </c>
      <c r="J400" s="372">
        <v>2022</v>
      </c>
      <c r="K400" s="373">
        <v>60.2</v>
      </c>
      <c r="L400" s="368" t="s">
        <v>2420</v>
      </c>
      <c r="M400" s="374"/>
      <c r="N400" s="375">
        <v>34064.39</v>
      </c>
      <c r="O400" s="376">
        <v>34064.39</v>
      </c>
      <c r="P400" s="375">
        <v>0</v>
      </c>
      <c r="Q400" s="375"/>
      <c r="R400" s="374" t="s">
        <v>469</v>
      </c>
      <c r="S400" s="377"/>
      <c r="T400" s="16"/>
    </row>
    <row r="401" spans="1:20" ht="68.25" customHeight="1" x14ac:dyDescent="0.25">
      <c r="A401" s="365">
        <v>159</v>
      </c>
      <c r="B401" s="366" t="s">
        <v>2421</v>
      </c>
      <c r="C401" s="367"/>
      <c r="D401" s="368" t="s">
        <v>2422</v>
      </c>
      <c r="E401" s="368" t="s">
        <v>2205</v>
      </c>
      <c r="F401" s="369">
        <v>44925</v>
      </c>
      <c r="G401" s="368"/>
      <c r="H401" s="370"/>
      <c r="I401" s="371" t="s">
        <v>2384</v>
      </c>
      <c r="J401" s="372">
        <v>2022</v>
      </c>
      <c r="K401" s="373">
        <v>49.4</v>
      </c>
      <c r="L401" s="368" t="s">
        <v>2422</v>
      </c>
      <c r="M401" s="374"/>
      <c r="N401" s="375">
        <v>27953.17</v>
      </c>
      <c r="O401" s="376">
        <v>27953.17</v>
      </c>
      <c r="P401" s="375">
        <v>0</v>
      </c>
      <c r="Q401" s="375"/>
      <c r="R401" s="374" t="s">
        <v>469</v>
      </c>
      <c r="S401" s="377"/>
      <c r="T401" s="16"/>
    </row>
    <row r="402" spans="1:20" ht="68.25" customHeight="1" x14ac:dyDescent="0.25">
      <c r="A402" s="365">
        <v>160</v>
      </c>
      <c r="B402" s="366" t="s">
        <v>2423</v>
      </c>
      <c r="C402" s="367"/>
      <c r="D402" s="368" t="s">
        <v>2424</v>
      </c>
      <c r="E402" s="368" t="s">
        <v>2205</v>
      </c>
      <c r="F402" s="369">
        <v>44925</v>
      </c>
      <c r="G402" s="368"/>
      <c r="H402" s="370"/>
      <c r="I402" s="371" t="s">
        <v>2384</v>
      </c>
      <c r="J402" s="372">
        <v>2022</v>
      </c>
      <c r="K402" s="373">
        <v>59.7</v>
      </c>
      <c r="L402" s="368" t="s">
        <v>2424</v>
      </c>
      <c r="M402" s="374"/>
      <c r="N402" s="375">
        <v>33781.46</v>
      </c>
      <c r="O402" s="376">
        <v>33781.46</v>
      </c>
      <c r="P402" s="375">
        <v>0</v>
      </c>
      <c r="Q402" s="375"/>
      <c r="R402" s="374" t="s">
        <v>469</v>
      </c>
      <c r="S402" s="377"/>
      <c r="T402" s="16"/>
    </row>
    <row r="403" spans="1:20" ht="68.25" customHeight="1" x14ac:dyDescent="0.25">
      <c r="A403" s="365">
        <v>161</v>
      </c>
      <c r="B403" s="366" t="s">
        <v>2425</v>
      </c>
      <c r="C403" s="367"/>
      <c r="D403" s="368" t="s">
        <v>2426</v>
      </c>
      <c r="E403" s="368" t="s">
        <v>2205</v>
      </c>
      <c r="F403" s="369">
        <v>44925</v>
      </c>
      <c r="G403" s="368"/>
      <c r="H403" s="370"/>
      <c r="I403" s="371" t="s">
        <v>2384</v>
      </c>
      <c r="J403" s="372">
        <v>2022</v>
      </c>
      <c r="K403" s="373">
        <v>58.8</v>
      </c>
      <c r="L403" s="368" t="s">
        <v>2426</v>
      </c>
      <c r="M403" s="374"/>
      <c r="N403" s="375">
        <v>52356.4</v>
      </c>
      <c r="O403" s="376">
        <v>52356.4</v>
      </c>
      <c r="P403" s="375">
        <v>0</v>
      </c>
      <c r="Q403" s="375"/>
      <c r="R403" s="374" t="s">
        <v>469</v>
      </c>
      <c r="S403" s="377"/>
      <c r="T403" s="16"/>
    </row>
    <row r="404" spans="1:20" ht="68.25" customHeight="1" x14ac:dyDescent="0.25">
      <c r="A404" s="365">
        <v>162</v>
      </c>
      <c r="B404" s="366" t="s">
        <v>2427</v>
      </c>
      <c r="C404" s="367"/>
      <c r="D404" s="368" t="s">
        <v>2428</v>
      </c>
      <c r="E404" s="368" t="s">
        <v>2205</v>
      </c>
      <c r="F404" s="369">
        <v>44925</v>
      </c>
      <c r="G404" s="368"/>
      <c r="H404" s="370"/>
      <c r="I404" s="371" t="s">
        <v>2384</v>
      </c>
      <c r="J404" s="372">
        <v>2022</v>
      </c>
      <c r="K404" s="373">
        <v>48.1</v>
      </c>
      <c r="L404" s="368" t="s">
        <v>2428</v>
      </c>
      <c r="M404" s="374"/>
      <c r="N404" s="375">
        <v>35001.42</v>
      </c>
      <c r="O404" s="376">
        <v>35001.42</v>
      </c>
      <c r="P404" s="375">
        <v>0</v>
      </c>
      <c r="Q404" s="375"/>
      <c r="R404" s="374" t="s">
        <v>469</v>
      </c>
      <c r="S404" s="377"/>
      <c r="T404" s="16"/>
    </row>
    <row r="405" spans="1:20" ht="68.25" customHeight="1" x14ac:dyDescent="0.25">
      <c r="A405" s="365">
        <v>163</v>
      </c>
      <c r="B405" s="366" t="s">
        <v>2429</v>
      </c>
      <c r="C405" s="367"/>
      <c r="D405" s="368" t="s">
        <v>1277</v>
      </c>
      <c r="E405" s="368" t="s">
        <v>2205</v>
      </c>
      <c r="F405" s="369">
        <v>44925</v>
      </c>
      <c r="G405" s="368"/>
      <c r="H405" s="370"/>
      <c r="I405" s="371" t="s">
        <v>2384</v>
      </c>
      <c r="J405" s="372">
        <v>2022</v>
      </c>
      <c r="K405" s="373">
        <v>62.9</v>
      </c>
      <c r="L405" s="368" t="s">
        <v>1277</v>
      </c>
      <c r="M405" s="374"/>
      <c r="N405" s="375">
        <v>527111.43000000005</v>
      </c>
      <c r="O405" s="376">
        <v>0</v>
      </c>
      <c r="P405" s="375">
        <v>527111.43000000005</v>
      </c>
      <c r="Q405" s="375"/>
      <c r="R405" s="374" t="s">
        <v>469</v>
      </c>
      <c r="S405" s="377"/>
      <c r="T405" s="16"/>
    </row>
    <row r="406" spans="1:20" ht="68.25" hidden="1" customHeight="1" x14ac:dyDescent="0.25">
      <c r="A406" s="365">
        <v>164</v>
      </c>
      <c r="B406" s="366" t="s">
        <v>2430</v>
      </c>
      <c r="C406" s="367"/>
      <c r="D406" s="368" t="s">
        <v>2431</v>
      </c>
      <c r="E406" s="368" t="s">
        <v>2205</v>
      </c>
      <c r="F406" s="369">
        <v>44925</v>
      </c>
      <c r="G406" s="368" t="s">
        <v>3814</v>
      </c>
      <c r="H406" s="370">
        <v>45265</v>
      </c>
      <c r="I406" s="371" t="s">
        <v>2384</v>
      </c>
      <c r="J406" s="372">
        <v>2022</v>
      </c>
      <c r="K406" s="373">
        <v>53.3</v>
      </c>
      <c r="L406" s="368" t="s">
        <v>2431</v>
      </c>
      <c r="M406" s="374"/>
      <c r="N406" s="375">
        <v>26259.5</v>
      </c>
      <c r="O406" s="376">
        <v>26259.5</v>
      </c>
      <c r="P406" s="375">
        <v>0</v>
      </c>
      <c r="Q406" s="375"/>
      <c r="R406" s="374" t="s">
        <v>469</v>
      </c>
      <c r="S406" s="377"/>
      <c r="T406" s="448" t="s">
        <v>3674</v>
      </c>
    </row>
    <row r="407" spans="1:20" ht="68.25" customHeight="1" x14ac:dyDescent="0.25">
      <c r="A407" s="365">
        <v>165</v>
      </c>
      <c r="B407" s="366" t="s">
        <v>2432</v>
      </c>
      <c r="C407" s="367"/>
      <c r="D407" s="368" t="s">
        <v>2433</v>
      </c>
      <c r="E407" s="368" t="s">
        <v>2205</v>
      </c>
      <c r="F407" s="369">
        <v>44925</v>
      </c>
      <c r="G407" s="368"/>
      <c r="H407" s="370"/>
      <c r="I407" s="371" t="s">
        <v>2384</v>
      </c>
      <c r="J407" s="372">
        <v>2022</v>
      </c>
      <c r="K407" s="373">
        <v>63.6</v>
      </c>
      <c r="L407" s="368" t="s">
        <v>2433</v>
      </c>
      <c r="M407" s="374"/>
      <c r="N407" s="375">
        <v>379860.54</v>
      </c>
      <c r="O407" s="376">
        <v>0</v>
      </c>
      <c r="P407" s="375">
        <v>379860.54</v>
      </c>
      <c r="Q407" s="375"/>
      <c r="R407" s="374" t="s">
        <v>469</v>
      </c>
      <c r="S407" s="377"/>
      <c r="T407" s="16"/>
    </row>
    <row r="408" spans="1:20" ht="68.25" customHeight="1" x14ac:dyDescent="0.25">
      <c r="A408" s="365">
        <v>166</v>
      </c>
      <c r="B408" s="366" t="s">
        <v>2434</v>
      </c>
      <c r="C408" s="367"/>
      <c r="D408" s="368" t="s">
        <v>2435</v>
      </c>
      <c r="E408" s="368" t="s">
        <v>2205</v>
      </c>
      <c r="F408" s="369">
        <v>44925</v>
      </c>
      <c r="G408" s="368"/>
      <c r="H408" s="370"/>
      <c r="I408" s="371" t="s">
        <v>2384</v>
      </c>
      <c r="J408" s="372">
        <v>2022</v>
      </c>
      <c r="K408" s="373">
        <v>53.3</v>
      </c>
      <c r="L408" s="368" t="s">
        <v>2435</v>
      </c>
      <c r="M408" s="374"/>
      <c r="N408" s="375">
        <v>26259.5</v>
      </c>
      <c r="O408" s="376">
        <v>26259.5</v>
      </c>
      <c r="P408" s="375">
        <v>0</v>
      </c>
      <c r="Q408" s="375"/>
      <c r="R408" s="374" t="s">
        <v>469</v>
      </c>
      <c r="S408" s="377"/>
      <c r="T408" s="16"/>
    </row>
    <row r="409" spans="1:20" ht="68.25" customHeight="1" x14ac:dyDescent="0.25">
      <c r="A409" s="365">
        <v>167</v>
      </c>
      <c r="B409" s="366" t="s">
        <v>2436</v>
      </c>
      <c r="C409" s="367"/>
      <c r="D409" s="368" t="s">
        <v>2313</v>
      </c>
      <c r="E409" s="368" t="s">
        <v>2205</v>
      </c>
      <c r="F409" s="369">
        <v>44925</v>
      </c>
      <c r="G409" s="368"/>
      <c r="H409" s="370"/>
      <c r="I409" s="371" t="s">
        <v>2384</v>
      </c>
      <c r="J409" s="372">
        <v>2022</v>
      </c>
      <c r="K409" s="373">
        <v>54</v>
      </c>
      <c r="L409" s="368" t="s">
        <v>2313</v>
      </c>
      <c r="M409" s="374"/>
      <c r="N409" s="375">
        <v>26604.37</v>
      </c>
      <c r="O409" s="376">
        <v>26604.37</v>
      </c>
      <c r="P409" s="375">
        <v>0</v>
      </c>
      <c r="Q409" s="375"/>
      <c r="R409" s="374" t="s">
        <v>469</v>
      </c>
      <c r="S409" s="377"/>
      <c r="T409" s="16"/>
    </row>
    <row r="410" spans="1:20" ht="68.25" customHeight="1" x14ac:dyDescent="0.25">
      <c r="A410" s="365">
        <v>168</v>
      </c>
      <c r="B410" s="366" t="s">
        <v>2437</v>
      </c>
      <c r="C410" s="367"/>
      <c r="D410" s="368" t="s">
        <v>2313</v>
      </c>
      <c r="E410" s="368" t="s">
        <v>2205</v>
      </c>
      <c r="F410" s="369">
        <v>44925</v>
      </c>
      <c r="G410" s="368"/>
      <c r="H410" s="370"/>
      <c r="I410" s="371" t="s">
        <v>2384</v>
      </c>
      <c r="J410" s="372">
        <v>2022</v>
      </c>
      <c r="K410" s="373">
        <v>64.2</v>
      </c>
      <c r="L410" s="368" t="s">
        <v>2313</v>
      </c>
      <c r="M410" s="374"/>
      <c r="N410" s="375">
        <v>31629.65</v>
      </c>
      <c r="O410" s="376">
        <v>31629.65</v>
      </c>
      <c r="P410" s="375">
        <v>0</v>
      </c>
      <c r="Q410" s="375"/>
      <c r="R410" s="374" t="s">
        <v>469</v>
      </c>
      <c r="S410" s="377"/>
      <c r="T410" s="16"/>
    </row>
    <row r="411" spans="1:20" ht="68.25" customHeight="1" x14ac:dyDescent="0.25">
      <c r="A411" s="365">
        <v>169</v>
      </c>
      <c r="B411" s="366" t="s">
        <v>2438</v>
      </c>
      <c r="C411" s="367"/>
      <c r="D411" s="368" t="s">
        <v>2313</v>
      </c>
      <c r="E411" s="368" t="s">
        <v>2205</v>
      </c>
      <c r="F411" s="369">
        <v>44925</v>
      </c>
      <c r="G411" s="368"/>
      <c r="H411" s="370"/>
      <c r="I411" s="371" t="s">
        <v>2384</v>
      </c>
      <c r="J411" s="372">
        <v>2022</v>
      </c>
      <c r="K411" s="373">
        <v>65.3</v>
      </c>
      <c r="L411" s="368" t="s">
        <v>2313</v>
      </c>
      <c r="M411" s="374"/>
      <c r="N411" s="375">
        <v>32171.59</v>
      </c>
      <c r="O411" s="376">
        <v>32171.59</v>
      </c>
      <c r="P411" s="375">
        <v>0</v>
      </c>
      <c r="Q411" s="375"/>
      <c r="R411" s="374" t="s">
        <v>469</v>
      </c>
      <c r="S411" s="377"/>
      <c r="T411" s="16"/>
    </row>
    <row r="412" spans="1:20" ht="68.25" customHeight="1" x14ac:dyDescent="0.25">
      <c r="A412" s="365">
        <v>170</v>
      </c>
      <c r="B412" s="366" t="s">
        <v>2439</v>
      </c>
      <c r="C412" s="367"/>
      <c r="D412" s="368" t="s">
        <v>2440</v>
      </c>
      <c r="E412" s="368" t="s">
        <v>2205</v>
      </c>
      <c r="F412" s="369">
        <v>44925</v>
      </c>
      <c r="G412" s="368"/>
      <c r="H412" s="370"/>
      <c r="I412" s="371" t="s">
        <v>2384</v>
      </c>
      <c r="J412" s="372">
        <v>2022</v>
      </c>
      <c r="K412" s="373">
        <v>58.2</v>
      </c>
      <c r="L412" s="368" t="s">
        <v>2440</v>
      </c>
      <c r="M412" s="374"/>
      <c r="N412" s="375">
        <v>52292.73</v>
      </c>
      <c r="O412" s="376">
        <v>52292.73</v>
      </c>
      <c r="P412" s="375">
        <v>0</v>
      </c>
      <c r="Q412" s="375"/>
      <c r="R412" s="374" t="s">
        <v>469</v>
      </c>
      <c r="S412" s="377"/>
      <c r="T412" s="16"/>
    </row>
    <row r="413" spans="1:20" ht="68.25" customHeight="1" x14ac:dyDescent="0.25">
      <c r="A413" s="365">
        <v>171</v>
      </c>
      <c r="B413" s="366" t="s">
        <v>2441</v>
      </c>
      <c r="C413" s="367"/>
      <c r="D413" s="368" t="s">
        <v>2442</v>
      </c>
      <c r="E413" s="368" t="s">
        <v>2205</v>
      </c>
      <c r="F413" s="369">
        <v>44925</v>
      </c>
      <c r="G413" s="368"/>
      <c r="H413" s="370"/>
      <c r="I413" s="371" t="s">
        <v>2384</v>
      </c>
      <c r="J413" s="372">
        <v>2022</v>
      </c>
      <c r="K413" s="373">
        <v>93</v>
      </c>
      <c r="L413" s="368" t="s">
        <v>2442</v>
      </c>
      <c r="M413" s="374" t="s">
        <v>2443</v>
      </c>
      <c r="N413" s="375">
        <v>278590.43</v>
      </c>
      <c r="O413" s="376">
        <v>0</v>
      </c>
      <c r="P413" s="375">
        <v>278590.43</v>
      </c>
      <c r="Q413" s="375"/>
      <c r="R413" s="374" t="s">
        <v>469</v>
      </c>
      <c r="S413" s="377"/>
      <c r="T413" s="16"/>
    </row>
    <row r="414" spans="1:20" ht="68.25" customHeight="1" x14ac:dyDescent="0.25">
      <c r="A414" s="365">
        <v>172</v>
      </c>
      <c r="B414" s="366" t="s">
        <v>2444</v>
      </c>
      <c r="C414" s="367"/>
      <c r="D414" s="368" t="s">
        <v>2445</v>
      </c>
      <c r="E414" s="368" t="s">
        <v>2205</v>
      </c>
      <c r="F414" s="369">
        <v>44925</v>
      </c>
      <c r="G414" s="368"/>
      <c r="H414" s="370"/>
      <c r="I414" s="371" t="s">
        <v>2446</v>
      </c>
      <c r="J414" s="372">
        <v>2022</v>
      </c>
      <c r="K414" s="373">
        <v>49</v>
      </c>
      <c r="L414" s="368" t="s">
        <v>2445</v>
      </c>
      <c r="M414" s="374"/>
      <c r="N414" s="375">
        <v>154584</v>
      </c>
      <c r="O414" s="376">
        <v>0</v>
      </c>
      <c r="P414" s="375">
        <v>154584</v>
      </c>
      <c r="Q414" s="375"/>
      <c r="R414" s="374" t="s">
        <v>469</v>
      </c>
      <c r="S414" s="377"/>
      <c r="T414" s="16"/>
    </row>
    <row r="415" spans="1:20" ht="68.25" customHeight="1" x14ac:dyDescent="0.25">
      <c r="A415" s="365">
        <v>173</v>
      </c>
      <c r="B415" s="366" t="s">
        <v>2334</v>
      </c>
      <c r="C415" s="367"/>
      <c r="D415" s="368" t="s">
        <v>2447</v>
      </c>
      <c r="E415" s="368" t="s">
        <v>2205</v>
      </c>
      <c r="F415" s="369">
        <v>44925</v>
      </c>
      <c r="G415" s="368"/>
      <c r="H415" s="370"/>
      <c r="I415" s="371" t="s">
        <v>2446</v>
      </c>
      <c r="J415" s="372">
        <v>2022</v>
      </c>
      <c r="K415" s="373">
        <v>35.299999999999997</v>
      </c>
      <c r="L415" s="368" t="s">
        <v>2447</v>
      </c>
      <c r="M415" s="374"/>
      <c r="N415" s="375">
        <v>323654.28999999998</v>
      </c>
      <c r="O415" s="376">
        <v>204981.05</v>
      </c>
      <c r="P415" s="375">
        <v>118673.24</v>
      </c>
      <c r="Q415" s="375"/>
      <c r="R415" s="374" t="s">
        <v>469</v>
      </c>
      <c r="S415" s="377"/>
      <c r="T415" s="16"/>
    </row>
    <row r="416" spans="1:20" ht="68.25" customHeight="1" x14ac:dyDescent="0.25">
      <c r="A416" s="365">
        <v>174</v>
      </c>
      <c r="B416" s="366" t="s">
        <v>2448</v>
      </c>
      <c r="C416" s="367"/>
      <c r="D416" s="368" t="s">
        <v>2449</v>
      </c>
      <c r="E416" s="368" t="s">
        <v>2205</v>
      </c>
      <c r="F416" s="369">
        <v>44925</v>
      </c>
      <c r="G416" s="368"/>
      <c r="H416" s="370"/>
      <c r="I416" s="371" t="s">
        <v>2450</v>
      </c>
      <c r="J416" s="372">
        <v>2022</v>
      </c>
      <c r="K416" s="373">
        <v>68.8</v>
      </c>
      <c r="L416" s="368" t="s">
        <v>2449</v>
      </c>
      <c r="M416" s="374"/>
      <c r="N416" s="375">
        <v>53212.43</v>
      </c>
      <c r="O416" s="376">
        <v>53212.43</v>
      </c>
      <c r="P416" s="375">
        <v>0</v>
      </c>
      <c r="Q416" s="375"/>
      <c r="R416" s="374" t="s">
        <v>469</v>
      </c>
      <c r="S416" s="377"/>
      <c r="T416" s="16"/>
    </row>
    <row r="417" spans="1:20" ht="68.25" customHeight="1" x14ac:dyDescent="0.25">
      <c r="A417" s="365">
        <v>175</v>
      </c>
      <c r="B417" s="366" t="s">
        <v>2451</v>
      </c>
      <c r="C417" s="367"/>
      <c r="D417" s="368" t="s">
        <v>2452</v>
      </c>
      <c r="E417" s="368" t="s">
        <v>2205</v>
      </c>
      <c r="F417" s="369">
        <v>44925</v>
      </c>
      <c r="G417" s="368"/>
      <c r="H417" s="370"/>
      <c r="I417" s="371" t="s">
        <v>2450</v>
      </c>
      <c r="J417" s="372">
        <v>2022</v>
      </c>
      <c r="K417" s="373">
        <v>68.8</v>
      </c>
      <c r="L417" s="368" t="s">
        <v>2452</v>
      </c>
      <c r="M417" s="374"/>
      <c r="N417" s="375">
        <v>53212.43</v>
      </c>
      <c r="O417" s="376">
        <v>53212.43</v>
      </c>
      <c r="P417" s="375">
        <v>0</v>
      </c>
      <c r="Q417" s="375"/>
      <c r="R417" s="374" t="s">
        <v>469</v>
      </c>
      <c r="S417" s="377"/>
      <c r="T417" s="16"/>
    </row>
    <row r="418" spans="1:20" ht="68.25" customHeight="1" x14ac:dyDescent="0.25">
      <c r="A418" s="365">
        <v>176</v>
      </c>
      <c r="B418" s="366" t="s">
        <v>2453</v>
      </c>
      <c r="C418" s="367"/>
      <c r="D418" s="368" t="s">
        <v>2454</v>
      </c>
      <c r="E418" s="368" t="s">
        <v>2205</v>
      </c>
      <c r="F418" s="369">
        <v>44925</v>
      </c>
      <c r="G418" s="368"/>
      <c r="H418" s="370"/>
      <c r="I418" s="371" t="s">
        <v>2450</v>
      </c>
      <c r="J418" s="372">
        <v>2022</v>
      </c>
      <c r="K418" s="373">
        <v>69</v>
      </c>
      <c r="L418" s="368" t="s">
        <v>2454</v>
      </c>
      <c r="M418" s="374"/>
      <c r="N418" s="375">
        <v>333848.90999999997</v>
      </c>
      <c r="O418" s="376">
        <v>0</v>
      </c>
      <c r="P418" s="375">
        <v>333848.90999999997</v>
      </c>
      <c r="Q418" s="375"/>
      <c r="R418" s="374" t="s">
        <v>469</v>
      </c>
      <c r="S418" s="377"/>
      <c r="T418" s="16"/>
    </row>
    <row r="419" spans="1:20" ht="68.25" customHeight="1" x14ac:dyDescent="0.25">
      <c r="A419" s="365">
        <v>177</v>
      </c>
      <c r="B419" s="366" t="s">
        <v>2455</v>
      </c>
      <c r="C419" s="367"/>
      <c r="D419" s="368" t="s">
        <v>2313</v>
      </c>
      <c r="E419" s="368" t="s">
        <v>2205</v>
      </c>
      <c r="F419" s="369">
        <v>44925</v>
      </c>
      <c r="G419" s="368"/>
      <c r="H419" s="370"/>
      <c r="I419" s="371" t="s">
        <v>2456</v>
      </c>
      <c r="J419" s="372">
        <v>2022</v>
      </c>
      <c r="K419" s="373">
        <v>64.5</v>
      </c>
      <c r="L419" s="368" t="s">
        <v>2313</v>
      </c>
      <c r="M419" s="374"/>
      <c r="N419" s="375">
        <v>35605.96</v>
      </c>
      <c r="O419" s="376">
        <v>34419.1</v>
      </c>
      <c r="P419" s="375">
        <v>1186.8599999999999</v>
      </c>
      <c r="Q419" s="375"/>
      <c r="R419" s="374" t="s">
        <v>469</v>
      </c>
      <c r="S419" s="377"/>
      <c r="T419" s="16"/>
    </row>
    <row r="420" spans="1:20" ht="68.25" customHeight="1" x14ac:dyDescent="0.25">
      <c r="A420" s="365">
        <v>178</v>
      </c>
      <c r="B420" s="366" t="s">
        <v>2457</v>
      </c>
      <c r="C420" s="367"/>
      <c r="D420" s="368" t="s">
        <v>2313</v>
      </c>
      <c r="E420" s="368" t="s">
        <v>2205</v>
      </c>
      <c r="F420" s="369">
        <v>44925</v>
      </c>
      <c r="G420" s="368"/>
      <c r="H420" s="370"/>
      <c r="I420" s="371" t="s">
        <v>2456</v>
      </c>
      <c r="J420" s="372">
        <v>2022</v>
      </c>
      <c r="K420" s="373">
        <v>53.6</v>
      </c>
      <c r="L420" s="368" t="s">
        <v>2313</v>
      </c>
      <c r="M420" s="374"/>
      <c r="N420" s="375">
        <v>29588.83</v>
      </c>
      <c r="O420" s="376">
        <v>28602.54</v>
      </c>
      <c r="P420" s="375">
        <v>986.29</v>
      </c>
      <c r="Q420" s="375"/>
      <c r="R420" s="374" t="s">
        <v>469</v>
      </c>
      <c r="S420" s="377"/>
      <c r="T420" s="16"/>
    </row>
    <row r="421" spans="1:20" ht="68.25" customHeight="1" x14ac:dyDescent="0.25">
      <c r="A421" s="365">
        <v>179</v>
      </c>
      <c r="B421" s="366" t="s">
        <v>2458</v>
      </c>
      <c r="C421" s="367"/>
      <c r="D421" s="368" t="s">
        <v>2459</v>
      </c>
      <c r="E421" s="368" t="s">
        <v>2205</v>
      </c>
      <c r="F421" s="369">
        <v>44925</v>
      </c>
      <c r="G421" s="368"/>
      <c r="H421" s="370"/>
      <c r="I421" s="371" t="s">
        <v>2456</v>
      </c>
      <c r="J421" s="372">
        <v>2022</v>
      </c>
      <c r="K421" s="373">
        <v>74.900000000000006</v>
      </c>
      <c r="L421" s="368" t="s">
        <v>2459</v>
      </c>
      <c r="M421" s="374"/>
      <c r="N421" s="375">
        <v>65097.9</v>
      </c>
      <c r="O421" s="376">
        <v>52078.32</v>
      </c>
      <c r="P421" s="375">
        <v>13019.58</v>
      </c>
      <c r="Q421" s="375"/>
      <c r="R421" s="374" t="s">
        <v>469</v>
      </c>
      <c r="S421" s="377"/>
      <c r="T421" s="16"/>
    </row>
    <row r="422" spans="1:20" ht="68.25" customHeight="1" x14ac:dyDescent="0.25">
      <c r="A422" s="365">
        <v>180</v>
      </c>
      <c r="B422" s="366" t="s">
        <v>2460</v>
      </c>
      <c r="C422" s="367"/>
      <c r="D422" s="368" t="s">
        <v>2461</v>
      </c>
      <c r="E422" s="368" t="s">
        <v>2205</v>
      </c>
      <c r="F422" s="369">
        <v>44925</v>
      </c>
      <c r="G422" s="368"/>
      <c r="H422" s="370"/>
      <c r="I422" s="371" t="s">
        <v>2456</v>
      </c>
      <c r="J422" s="372">
        <v>2022</v>
      </c>
      <c r="K422" s="373">
        <v>70</v>
      </c>
      <c r="L422" s="368" t="s">
        <v>2461</v>
      </c>
      <c r="M422" s="374"/>
      <c r="N422" s="375">
        <v>47540.98</v>
      </c>
      <c r="O422" s="376">
        <v>31693.99</v>
      </c>
      <c r="P422" s="375">
        <v>15846.99</v>
      </c>
      <c r="Q422" s="375"/>
      <c r="R422" s="374" t="s">
        <v>469</v>
      </c>
      <c r="S422" s="377"/>
      <c r="T422" s="16"/>
    </row>
    <row r="423" spans="1:20" ht="68.25" customHeight="1" x14ac:dyDescent="0.25">
      <c r="A423" s="365">
        <v>181</v>
      </c>
      <c r="B423" s="366" t="s">
        <v>3571</v>
      </c>
      <c r="C423" s="367"/>
      <c r="D423" s="368" t="s">
        <v>2313</v>
      </c>
      <c r="E423" s="368" t="s">
        <v>2208</v>
      </c>
      <c r="F423" s="369">
        <v>44925</v>
      </c>
      <c r="G423" s="368"/>
      <c r="H423" s="370"/>
      <c r="I423" s="371" t="s">
        <v>2462</v>
      </c>
      <c r="J423" s="372">
        <v>2022</v>
      </c>
      <c r="K423" s="373">
        <v>146.1</v>
      </c>
      <c r="L423" s="368" t="s">
        <v>2313</v>
      </c>
      <c r="M423" s="374" t="s">
        <v>2463</v>
      </c>
      <c r="N423" s="375">
        <v>145000</v>
      </c>
      <c r="O423" s="376">
        <v>44881</v>
      </c>
      <c r="P423" s="375">
        <v>100119</v>
      </c>
      <c r="Q423" s="375"/>
      <c r="R423" s="374" t="s">
        <v>469</v>
      </c>
      <c r="S423" s="377"/>
      <c r="T423" s="16"/>
    </row>
    <row r="424" spans="1:20" ht="68.25" customHeight="1" x14ac:dyDescent="0.25">
      <c r="A424" s="365">
        <v>182</v>
      </c>
      <c r="B424" s="366" t="s">
        <v>2464</v>
      </c>
      <c r="C424" s="367"/>
      <c r="D424" s="368" t="s">
        <v>2465</v>
      </c>
      <c r="E424" s="368" t="s">
        <v>2205</v>
      </c>
      <c r="F424" s="369">
        <v>44925</v>
      </c>
      <c r="G424" s="368"/>
      <c r="H424" s="370"/>
      <c r="I424" s="371" t="s">
        <v>2456</v>
      </c>
      <c r="J424" s="372">
        <v>2022</v>
      </c>
      <c r="K424" s="373">
        <v>56.2</v>
      </c>
      <c r="L424" s="368" t="s">
        <v>2465</v>
      </c>
      <c r="M424" s="374"/>
      <c r="N424" s="375">
        <v>38168.620000000003</v>
      </c>
      <c r="O424" s="376">
        <v>25445.75</v>
      </c>
      <c r="P424" s="375">
        <v>12722.87</v>
      </c>
      <c r="Q424" s="375"/>
      <c r="R424" s="374" t="s">
        <v>469</v>
      </c>
      <c r="S424" s="377"/>
      <c r="T424" s="16"/>
    </row>
    <row r="425" spans="1:20" ht="68.25" customHeight="1" x14ac:dyDescent="0.25">
      <c r="A425" s="365">
        <v>183</v>
      </c>
      <c r="B425" s="366" t="s">
        <v>2468</v>
      </c>
      <c r="C425" s="367"/>
      <c r="D425" s="368" t="s">
        <v>2469</v>
      </c>
      <c r="E425" s="368" t="s">
        <v>2205</v>
      </c>
      <c r="F425" s="369">
        <v>44925</v>
      </c>
      <c r="G425" s="368"/>
      <c r="H425" s="370"/>
      <c r="I425" s="371" t="s">
        <v>2456</v>
      </c>
      <c r="J425" s="372">
        <v>2022</v>
      </c>
      <c r="K425" s="373">
        <v>67.7</v>
      </c>
      <c r="L425" s="368" t="s">
        <v>2469</v>
      </c>
      <c r="M425" s="374"/>
      <c r="N425" s="375">
        <v>47435.44</v>
      </c>
      <c r="O425" s="376">
        <v>26880.080000000002</v>
      </c>
      <c r="P425" s="375">
        <v>20555.36</v>
      </c>
      <c r="Q425" s="375"/>
      <c r="R425" s="374" t="s">
        <v>469</v>
      </c>
      <c r="S425" s="377"/>
      <c r="T425" s="16"/>
    </row>
    <row r="426" spans="1:20" ht="68.25" customHeight="1" x14ac:dyDescent="0.25">
      <c r="A426" s="365">
        <v>184</v>
      </c>
      <c r="B426" s="366" t="s">
        <v>2470</v>
      </c>
      <c r="C426" s="367"/>
      <c r="D426" s="368" t="s">
        <v>2471</v>
      </c>
      <c r="E426" s="368" t="s">
        <v>2205</v>
      </c>
      <c r="F426" s="369">
        <v>44925</v>
      </c>
      <c r="G426" s="368"/>
      <c r="H426" s="370"/>
      <c r="I426" s="371" t="s">
        <v>2456</v>
      </c>
      <c r="J426" s="372">
        <v>2022</v>
      </c>
      <c r="K426" s="373">
        <v>68</v>
      </c>
      <c r="L426" s="368" t="s">
        <v>2471</v>
      </c>
      <c r="M426" s="374"/>
      <c r="N426" s="375">
        <v>47645.64</v>
      </c>
      <c r="O426" s="376">
        <v>26999.19</v>
      </c>
      <c r="P426" s="375">
        <v>20646.45</v>
      </c>
      <c r="Q426" s="375"/>
      <c r="R426" s="374" t="s">
        <v>469</v>
      </c>
      <c r="S426" s="377"/>
      <c r="T426" s="16"/>
    </row>
    <row r="427" spans="1:20" ht="68.25" customHeight="1" x14ac:dyDescent="0.25">
      <c r="A427" s="365">
        <v>185</v>
      </c>
      <c r="B427" s="366" t="s">
        <v>2305</v>
      </c>
      <c r="C427" s="367"/>
      <c r="D427" s="368" t="s">
        <v>2466</v>
      </c>
      <c r="E427" s="368" t="s">
        <v>2205</v>
      </c>
      <c r="F427" s="369">
        <v>44925</v>
      </c>
      <c r="G427" s="368"/>
      <c r="H427" s="370"/>
      <c r="I427" s="371" t="s">
        <v>2467</v>
      </c>
      <c r="J427" s="372">
        <v>2022</v>
      </c>
      <c r="K427" s="373">
        <v>27.3</v>
      </c>
      <c r="L427" s="368" t="s">
        <v>2466</v>
      </c>
      <c r="M427" s="374"/>
      <c r="N427" s="375">
        <v>21134.880000000001</v>
      </c>
      <c r="O427" s="376">
        <v>21134.880000000001</v>
      </c>
      <c r="P427" s="375">
        <v>0</v>
      </c>
      <c r="Q427" s="375"/>
      <c r="R427" s="374" t="s">
        <v>469</v>
      </c>
      <c r="S427" s="377"/>
      <c r="T427" s="16"/>
    </row>
    <row r="428" spans="1:20" ht="68.25" customHeight="1" x14ac:dyDescent="0.25">
      <c r="A428" s="365">
        <v>186</v>
      </c>
      <c r="B428" s="366" t="s">
        <v>2472</v>
      </c>
      <c r="C428" s="367"/>
      <c r="D428" s="368" t="s">
        <v>2473</v>
      </c>
      <c r="E428" s="368" t="s">
        <v>2205</v>
      </c>
      <c r="F428" s="369">
        <v>44925</v>
      </c>
      <c r="G428" s="368"/>
      <c r="H428" s="370"/>
      <c r="I428" s="371" t="s">
        <v>2467</v>
      </c>
      <c r="J428" s="372">
        <v>2022</v>
      </c>
      <c r="K428" s="373">
        <v>27</v>
      </c>
      <c r="L428" s="368" t="s">
        <v>2473</v>
      </c>
      <c r="M428" s="374"/>
      <c r="N428" s="375">
        <v>500000</v>
      </c>
      <c r="O428" s="376">
        <v>0</v>
      </c>
      <c r="P428" s="375">
        <v>500000</v>
      </c>
      <c r="Q428" s="375"/>
      <c r="R428" s="374" t="s">
        <v>469</v>
      </c>
      <c r="S428" s="377"/>
      <c r="T428" s="16"/>
    </row>
    <row r="429" spans="1:20" ht="68.25" customHeight="1" x14ac:dyDescent="0.25">
      <c r="A429" s="365">
        <v>187</v>
      </c>
      <c r="B429" s="366" t="s">
        <v>2474</v>
      </c>
      <c r="C429" s="367"/>
      <c r="D429" s="368" t="s">
        <v>2475</v>
      </c>
      <c r="E429" s="368" t="s">
        <v>2205</v>
      </c>
      <c r="F429" s="369">
        <v>44925</v>
      </c>
      <c r="G429" s="368"/>
      <c r="H429" s="370"/>
      <c r="I429" s="371" t="s">
        <v>2476</v>
      </c>
      <c r="J429" s="372">
        <v>2022</v>
      </c>
      <c r="K429" s="373">
        <v>44.9</v>
      </c>
      <c r="L429" s="368" t="s">
        <v>2475</v>
      </c>
      <c r="M429" s="374"/>
      <c r="N429" s="375">
        <v>24319.38</v>
      </c>
      <c r="O429" s="376">
        <v>24319.38</v>
      </c>
      <c r="P429" s="375">
        <v>0</v>
      </c>
      <c r="Q429" s="375"/>
      <c r="R429" s="374" t="s">
        <v>469</v>
      </c>
      <c r="S429" s="377"/>
      <c r="T429" s="16"/>
    </row>
    <row r="430" spans="1:20" ht="68.25" customHeight="1" x14ac:dyDescent="0.25">
      <c r="A430" s="365">
        <v>188</v>
      </c>
      <c r="B430" s="366" t="s">
        <v>2477</v>
      </c>
      <c r="C430" s="367"/>
      <c r="D430" s="368" t="s">
        <v>2478</v>
      </c>
      <c r="E430" s="368" t="s">
        <v>2205</v>
      </c>
      <c r="F430" s="369">
        <v>44925</v>
      </c>
      <c r="G430" s="368"/>
      <c r="H430" s="370"/>
      <c r="I430" s="371" t="s">
        <v>2476</v>
      </c>
      <c r="J430" s="372">
        <v>2022</v>
      </c>
      <c r="K430" s="373">
        <v>44.5</v>
      </c>
      <c r="L430" s="368" t="s">
        <v>2478</v>
      </c>
      <c r="M430" s="374"/>
      <c r="N430" s="375">
        <v>24102.720000000001</v>
      </c>
      <c r="O430" s="376">
        <v>24102.720000000001</v>
      </c>
      <c r="P430" s="375">
        <v>0</v>
      </c>
      <c r="Q430" s="375"/>
      <c r="R430" s="374" t="s">
        <v>469</v>
      </c>
      <c r="S430" s="377"/>
      <c r="T430" s="16"/>
    </row>
    <row r="431" spans="1:20" ht="68.25" customHeight="1" x14ac:dyDescent="0.25">
      <c r="A431" s="365">
        <v>189</v>
      </c>
      <c r="B431" s="366" t="s">
        <v>2479</v>
      </c>
      <c r="C431" s="367"/>
      <c r="D431" s="368" t="s">
        <v>2480</v>
      </c>
      <c r="E431" s="368" t="s">
        <v>2205</v>
      </c>
      <c r="F431" s="369">
        <v>44925</v>
      </c>
      <c r="G431" s="368"/>
      <c r="H431" s="370"/>
      <c r="I431" s="371" t="s">
        <v>2476</v>
      </c>
      <c r="J431" s="372">
        <v>2022</v>
      </c>
      <c r="K431" s="373">
        <v>38.799999999999997</v>
      </c>
      <c r="L431" s="368" t="s">
        <v>2480</v>
      </c>
      <c r="M431" s="374"/>
      <c r="N431" s="375">
        <v>75125</v>
      </c>
      <c r="O431" s="376">
        <v>0</v>
      </c>
      <c r="P431" s="375">
        <v>75125</v>
      </c>
      <c r="Q431" s="375"/>
      <c r="R431" s="374" t="s">
        <v>469</v>
      </c>
      <c r="S431" s="377"/>
      <c r="T431" s="16"/>
    </row>
    <row r="432" spans="1:20" ht="68.25" customHeight="1" x14ac:dyDescent="0.25">
      <c r="A432" s="365">
        <v>190</v>
      </c>
      <c r="B432" s="366" t="s">
        <v>2481</v>
      </c>
      <c r="C432" s="367"/>
      <c r="D432" s="368" t="s">
        <v>2482</v>
      </c>
      <c r="E432" s="368" t="s">
        <v>2205</v>
      </c>
      <c r="F432" s="369">
        <v>44925</v>
      </c>
      <c r="G432" s="368"/>
      <c r="H432" s="370"/>
      <c r="I432" s="371" t="s">
        <v>2476</v>
      </c>
      <c r="J432" s="372">
        <v>2022</v>
      </c>
      <c r="K432" s="373">
        <v>50.8</v>
      </c>
      <c r="L432" s="368" t="s">
        <v>2482</v>
      </c>
      <c r="M432" s="374"/>
      <c r="N432" s="375">
        <v>115482.88</v>
      </c>
      <c r="O432" s="376">
        <v>115482.88</v>
      </c>
      <c r="P432" s="375">
        <v>0</v>
      </c>
      <c r="Q432" s="375"/>
      <c r="R432" s="374" t="s">
        <v>469</v>
      </c>
      <c r="S432" s="377"/>
      <c r="T432" s="16"/>
    </row>
    <row r="433" spans="1:20" ht="68.25" customHeight="1" x14ac:dyDescent="0.25">
      <c r="A433" s="365">
        <v>191</v>
      </c>
      <c r="B433" s="366" t="s">
        <v>2483</v>
      </c>
      <c r="C433" s="367"/>
      <c r="D433" s="368" t="s">
        <v>2484</v>
      </c>
      <c r="E433" s="368" t="s">
        <v>2205</v>
      </c>
      <c r="F433" s="369">
        <v>44925</v>
      </c>
      <c r="G433" s="368"/>
      <c r="H433" s="370"/>
      <c r="I433" s="371" t="s">
        <v>2476</v>
      </c>
      <c r="J433" s="372">
        <v>2022</v>
      </c>
      <c r="K433" s="373">
        <v>40.799999999999997</v>
      </c>
      <c r="L433" s="368" t="s">
        <v>2484</v>
      </c>
      <c r="M433" s="374"/>
      <c r="N433" s="375">
        <v>92750.03</v>
      </c>
      <c r="O433" s="376">
        <v>92750.03</v>
      </c>
      <c r="P433" s="375">
        <v>0</v>
      </c>
      <c r="Q433" s="375"/>
      <c r="R433" s="374" t="s">
        <v>469</v>
      </c>
      <c r="S433" s="377"/>
      <c r="T433" s="16"/>
    </row>
    <row r="434" spans="1:20" ht="68.25" customHeight="1" x14ac:dyDescent="0.25">
      <c r="A434" s="365">
        <v>192</v>
      </c>
      <c r="B434" s="366" t="s">
        <v>2485</v>
      </c>
      <c r="C434" s="367"/>
      <c r="D434" s="368" t="s">
        <v>2486</v>
      </c>
      <c r="E434" s="368" t="s">
        <v>2205</v>
      </c>
      <c r="F434" s="369">
        <v>44925</v>
      </c>
      <c r="G434" s="368"/>
      <c r="H434" s="370"/>
      <c r="I434" s="371" t="s">
        <v>2476</v>
      </c>
      <c r="J434" s="372">
        <v>2022</v>
      </c>
      <c r="K434" s="373">
        <v>30.2</v>
      </c>
      <c r="L434" s="368" t="s">
        <v>2486</v>
      </c>
      <c r="M434" s="374"/>
      <c r="N434" s="375">
        <v>68653.210000000006</v>
      </c>
      <c r="O434" s="376">
        <v>68653.210000000006</v>
      </c>
      <c r="P434" s="375">
        <v>0</v>
      </c>
      <c r="Q434" s="375"/>
      <c r="R434" s="374" t="s">
        <v>469</v>
      </c>
      <c r="S434" s="377"/>
      <c r="T434" s="16"/>
    </row>
    <row r="435" spans="1:20" ht="68.25" customHeight="1" x14ac:dyDescent="0.25">
      <c r="A435" s="365">
        <v>193</v>
      </c>
      <c r="B435" s="366" t="s">
        <v>2487</v>
      </c>
      <c r="C435" s="367"/>
      <c r="D435" s="368" t="s">
        <v>2488</v>
      </c>
      <c r="E435" s="368" t="s">
        <v>2205</v>
      </c>
      <c r="F435" s="369">
        <v>44925</v>
      </c>
      <c r="G435" s="368"/>
      <c r="H435" s="370"/>
      <c r="I435" s="371" t="s">
        <v>2476</v>
      </c>
      <c r="J435" s="372">
        <v>2022</v>
      </c>
      <c r="K435" s="373">
        <v>50.2</v>
      </c>
      <c r="L435" s="368" t="s">
        <v>2488</v>
      </c>
      <c r="M435" s="374"/>
      <c r="N435" s="375">
        <v>41743.370000000003</v>
      </c>
      <c r="O435" s="376">
        <v>41743.370000000003</v>
      </c>
      <c r="P435" s="375">
        <v>0</v>
      </c>
      <c r="Q435" s="375"/>
      <c r="R435" s="374" t="s">
        <v>469</v>
      </c>
      <c r="S435" s="377"/>
      <c r="T435" s="16"/>
    </row>
    <row r="436" spans="1:20" ht="68.25" customHeight="1" x14ac:dyDescent="0.25">
      <c r="A436" s="365">
        <v>194</v>
      </c>
      <c r="B436" s="366" t="s">
        <v>2489</v>
      </c>
      <c r="C436" s="367"/>
      <c r="D436" s="368" t="s">
        <v>2490</v>
      </c>
      <c r="E436" s="368" t="s">
        <v>2205</v>
      </c>
      <c r="F436" s="369">
        <v>44925</v>
      </c>
      <c r="G436" s="368"/>
      <c r="H436" s="370"/>
      <c r="I436" s="371" t="s">
        <v>2476</v>
      </c>
      <c r="J436" s="372">
        <v>2022</v>
      </c>
      <c r="K436" s="373">
        <v>40.9</v>
      </c>
      <c r="L436" s="368" t="s">
        <v>2490</v>
      </c>
      <c r="M436" s="374"/>
      <c r="N436" s="375">
        <v>34010.04</v>
      </c>
      <c r="O436" s="376">
        <v>34010.04</v>
      </c>
      <c r="P436" s="375">
        <v>0</v>
      </c>
      <c r="Q436" s="375"/>
      <c r="R436" s="374" t="s">
        <v>469</v>
      </c>
      <c r="S436" s="377"/>
      <c r="T436" s="16"/>
    </row>
    <row r="437" spans="1:20" ht="68.25" customHeight="1" x14ac:dyDescent="0.25">
      <c r="A437" s="365">
        <v>195</v>
      </c>
      <c r="B437" s="366" t="s">
        <v>2491</v>
      </c>
      <c r="C437" s="367"/>
      <c r="D437" s="368" t="s">
        <v>2492</v>
      </c>
      <c r="E437" s="368" t="s">
        <v>2205</v>
      </c>
      <c r="F437" s="369">
        <v>44925</v>
      </c>
      <c r="G437" s="368"/>
      <c r="H437" s="370"/>
      <c r="I437" s="371" t="s">
        <v>2476</v>
      </c>
      <c r="J437" s="372">
        <v>2022</v>
      </c>
      <c r="K437" s="373">
        <v>50.2</v>
      </c>
      <c r="L437" s="368" t="s">
        <v>2492</v>
      </c>
      <c r="M437" s="374"/>
      <c r="N437" s="375">
        <v>41743.370000000003</v>
      </c>
      <c r="O437" s="376">
        <v>41743.370000000003</v>
      </c>
      <c r="P437" s="375">
        <v>0</v>
      </c>
      <c r="Q437" s="375"/>
      <c r="R437" s="374" t="s">
        <v>469</v>
      </c>
      <c r="S437" s="377"/>
      <c r="T437" s="16"/>
    </row>
    <row r="438" spans="1:20" ht="68.25" customHeight="1" x14ac:dyDescent="0.25">
      <c r="A438" s="365">
        <v>196</v>
      </c>
      <c r="B438" s="366" t="s">
        <v>2493</v>
      </c>
      <c r="C438" s="367"/>
      <c r="D438" s="368" t="s">
        <v>2494</v>
      </c>
      <c r="E438" s="368" t="s">
        <v>2205</v>
      </c>
      <c r="F438" s="369">
        <v>44925</v>
      </c>
      <c r="G438" s="368"/>
      <c r="H438" s="370"/>
      <c r="I438" s="371" t="s">
        <v>2476</v>
      </c>
      <c r="J438" s="372">
        <v>2022</v>
      </c>
      <c r="K438" s="373">
        <v>39.6</v>
      </c>
      <c r="L438" s="368" t="s">
        <v>2494</v>
      </c>
      <c r="M438" s="374"/>
      <c r="N438" s="375">
        <v>32929.03</v>
      </c>
      <c r="O438" s="376">
        <v>32929.03</v>
      </c>
      <c r="P438" s="375">
        <v>0</v>
      </c>
      <c r="Q438" s="375"/>
      <c r="R438" s="374" t="s">
        <v>469</v>
      </c>
      <c r="S438" s="377"/>
      <c r="T438" s="16"/>
    </row>
    <row r="439" spans="1:20" ht="68.25" customHeight="1" x14ac:dyDescent="0.25">
      <c r="A439" s="365">
        <v>197</v>
      </c>
      <c r="B439" s="366" t="s">
        <v>2495</v>
      </c>
      <c r="C439" s="367"/>
      <c r="D439" s="368" t="s">
        <v>2496</v>
      </c>
      <c r="E439" s="368" t="s">
        <v>2205</v>
      </c>
      <c r="F439" s="369">
        <v>44925</v>
      </c>
      <c r="G439" s="368"/>
      <c r="H439" s="370"/>
      <c r="I439" s="371" t="s">
        <v>2476</v>
      </c>
      <c r="J439" s="372">
        <v>2022</v>
      </c>
      <c r="K439" s="373">
        <v>39.6</v>
      </c>
      <c r="L439" s="368" t="s">
        <v>2496</v>
      </c>
      <c r="M439" s="374"/>
      <c r="N439" s="375">
        <v>32929.03</v>
      </c>
      <c r="O439" s="376">
        <v>32929.03</v>
      </c>
      <c r="P439" s="375">
        <v>0</v>
      </c>
      <c r="Q439" s="375"/>
      <c r="R439" s="374" t="s">
        <v>469</v>
      </c>
      <c r="S439" s="377"/>
      <c r="T439" s="16"/>
    </row>
    <row r="440" spans="1:20" ht="68.25" customHeight="1" x14ac:dyDescent="0.25">
      <c r="A440" s="365">
        <v>198</v>
      </c>
      <c r="B440" s="366" t="s">
        <v>2497</v>
      </c>
      <c r="C440" s="367"/>
      <c r="D440" s="368" t="s">
        <v>2498</v>
      </c>
      <c r="E440" s="368" t="s">
        <v>2205</v>
      </c>
      <c r="F440" s="369">
        <v>44925</v>
      </c>
      <c r="G440" s="368"/>
      <c r="H440" s="370"/>
      <c r="I440" s="371" t="s">
        <v>2476</v>
      </c>
      <c r="J440" s="372">
        <v>2022</v>
      </c>
      <c r="K440" s="373">
        <v>52.1</v>
      </c>
      <c r="L440" s="368" t="s">
        <v>2498</v>
      </c>
      <c r="M440" s="374"/>
      <c r="N440" s="375">
        <v>43323.3</v>
      </c>
      <c r="O440" s="376">
        <v>43323.3</v>
      </c>
      <c r="P440" s="375">
        <v>0</v>
      </c>
      <c r="Q440" s="375"/>
      <c r="R440" s="374" t="s">
        <v>469</v>
      </c>
      <c r="S440" s="377"/>
      <c r="T440" s="16"/>
    </row>
    <row r="441" spans="1:20" ht="68.25" customHeight="1" x14ac:dyDescent="0.25">
      <c r="A441" s="365">
        <v>199</v>
      </c>
      <c r="B441" s="366" t="s">
        <v>2499</v>
      </c>
      <c r="C441" s="367"/>
      <c r="D441" s="368" t="s">
        <v>2500</v>
      </c>
      <c r="E441" s="368" t="s">
        <v>2205</v>
      </c>
      <c r="F441" s="369">
        <v>44925</v>
      </c>
      <c r="G441" s="368"/>
      <c r="H441" s="370"/>
      <c r="I441" s="371" t="s">
        <v>2476</v>
      </c>
      <c r="J441" s="372">
        <v>2022</v>
      </c>
      <c r="K441" s="373">
        <v>52.1</v>
      </c>
      <c r="L441" s="368" t="s">
        <v>2500</v>
      </c>
      <c r="M441" s="374"/>
      <c r="N441" s="375">
        <v>43323.3</v>
      </c>
      <c r="O441" s="376">
        <v>43323.3</v>
      </c>
      <c r="P441" s="375">
        <v>0</v>
      </c>
      <c r="Q441" s="375"/>
      <c r="R441" s="374" t="s">
        <v>469</v>
      </c>
      <c r="S441" s="377"/>
      <c r="T441" s="16"/>
    </row>
    <row r="442" spans="1:20" ht="68.25" customHeight="1" x14ac:dyDescent="0.25">
      <c r="A442" s="365">
        <v>200</v>
      </c>
      <c r="B442" s="366" t="s">
        <v>2501</v>
      </c>
      <c r="C442" s="367"/>
      <c r="D442" s="368" t="s">
        <v>2502</v>
      </c>
      <c r="E442" s="368" t="s">
        <v>2205</v>
      </c>
      <c r="F442" s="369">
        <v>44925</v>
      </c>
      <c r="G442" s="368"/>
      <c r="H442" s="370"/>
      <c r="I442" s="371" t="s">
        <v>2476</v>
      </c>
      <c r="J442" s="372">
        <v>2022</v>
      </c>
      <c r="K442" s="373">
        <v>40.5</v>
      </c>
      <c r="L442" s="368" t="s">
        <v>2502</v>
      </c>
      <c r="M442" s="374"/>
      <c r="N442" s="375">
        <v>24881.52</v>
      </c>
      <c r="O442" s="376">
        <v>24881.52</v>
      </c>
      <c r="P442" s="375">
        <v>0</v>
      </c>
      <c r="Q442" s="375"/>
      <c r="R442" s="374" t="s">
        <v>469</v>
      </c>
      <c r="S442" s="377"/>
      <c r="T442" s="16"/>
    </row>
    <row r="443" spans="1:20" ht="68.25" customHeight="1" x14ac:dyDescent="0.25">
      <c r="A443" s="365">
        <v>201</v>
      </c>
      <c r="B443" s="366" t="s">
        <v>2332</v>
      </c>
      <c r="C443" s="367"/>
      <c r="D443" s="368" t="s">
        <v>2503</v>
      </c>
      <c r="E443" s="368" t="s">
        <v>2205</v>
      </c>
      <c r="F443" s="369">
        <v>44925</v>
      </c>
      <c r="G443" s="368"/>
      <c r="H443" s="370"/>
      <c r="I443" s="371" t="s">
        <v>2476</v>
      </c>
      <c r="J443" s="372">
        <v>2022</v>
      </c>
      <c r="K443" s="373">
        <v>30.5</v>
      </c>
      <c r="L443" s="368" t="s">
        <v>2503</v>
      </c>
      <c r="M443" s="374"/>
      <c r="N443" s="375">
        <v>18737.939999999999</v>
      </c>
      <c r="O443" s="376">
        <v>18737.939999999999</v>
      </c>
      <c r="P443" s="375">
        <v>0</v>
      </c>
      <c r="Q443" s="375"/>
      <c r="R443" s="374" t="s">
        <v>469</v>
      </c>
      <c r="S443" s="377"/>
      <c r="T443" s="16"/>
    </row>
    <row r="444" spans="1:20" ht="68.25" customHeight="1" x14ac:dyDescent="0.25">
      <c r="A444" s="365">
        <v>202</v>
      </c>
      <c r="B444" s="366" t="s">
        <v>2504</v>
      </c>
      <c r="C444" s="367"/>
      <c r="D444" s="368" t="s">
        <v>2505</v>
      </c>
      <c r="E444" s="368" t="s">
        <v>2205</v>
      </c>
      <c r="F444" s="369">
        <v>44925</v>
      </c>
      <c r="G444" s="368"/>
      <c r="H444" s="370"/>
      <c r="I444" s="371" t="s">
        <v>2476</v>
      </c>
      <c r="J444" s="372">
        <v>2022</v>
      </c>
      <c r="K444" s="373">
        <v>40.299999999999997</v>
      </c>
      <c r="L444" s="368" t="s">
        <v>2505</v>
      </c>
      <c r="M444" s="374"/>
      <c r="N444" s="375">
        <v>24758.65</v>
      </c>
      <c r="O444" s="376">
        <v>24758.65</v>
      </c>
      <c r="P444" s="375">
        <v>0</v>
      </c>
      <c r="Q444" s="375"/>
      <c r="R444" s="374" t="s">
        <v>469</v>
      </c>
      <c r="S444" s="377"/>
      <c r="T444" s="16"/>
    </row>
    <row r="445" spans="1:20" ht="68.25" customHeight="1" x14ac:dyDescent="0.25">
      <c r="A445" s="365">
        <v>203</v>
      </c>
      <c r="B445" s="366" t="s">
        <v>2506</v>
      </c>
      <c r="C445" s="367"/>
      <c r="D445" s="368" t="s">
        <v>2507</v>
      </c>
      <c r="E445" s="368" t="s">
        <v>2205</v>
      </c>
      <c r="F445" s="369">
        <v>44925</v>
      </c>
      <c r="G445" s="368"/>
      <c r="H445" s="370"/>
      <c r="I445" s="371" t="s">
        <v>2476</v>
      </c>
      <c r="J445" s="372">
        <v>2022</v>
      </c>
      <c r="K445" s="373">
        <v>40.1</v>
      </c>
      <c r="L445" s="368" t="s">
        <v>2507</v>
      </c>
      <c r="M445" s="374"/>
      <c r="N445" s="375">
        <v>24635.78</v>
      </c>
      <c r="O445" s="376">
        <v>24635.78</v>
      </c>
      <c r="P445" s="375">
        <v>0</v>
      </c>
      <c r="Q445" s="375"/>
      <c r="R445" s="374" t="s">
        <v>469</v>
      </c>
      <c r="S445" s="377"/>
      <c r="T445" s="16"/>
    </row>
    <row r="446" spans="1:20" ht="68.25" customHeight="1" x14ac:dyDescent="0.25">
      <c r="A446" s="365">
        <v>204</v>
      </c>
      <c r="B446" s="366" t="s">
        <v>2508</v>
      </c>
      <c r="C446" s="367"/>
      <c r="D446" s="368" t="s">
        <v>2509</v>
      </c>
      <c r="E446" s="368" t="s">
        <v>2205</v>
      </c>
      <c r="F446" s="369">
        <v>44925</v>
      </c>
      <c r="G446" s="368"/>
      <c r="H446" s="370"/>
      <c r="I446" s="371" t="s">
        <v>2476</v>
      </c>
      <c r="J446" s="372">
        <v>2022</v>
      </c>
      <c r="K446" s="373">
        <v>52</v>
      </c>
      <c r="L446" s="368" t="s">
        <v>2509</v>
      </c>
      <c r="M446" s="374"/>
      <c r="N446" s="375">
        <v>31946.65</v>
      </c>
      <c r="O446" s="376">
        <v>31946.65</v>
      </c>
      <c r="P446" s="375">
        <v>0</v>
      </c>
      <c r="Q446" s="375"/>
      <c r="R446" s="374" t="s">
        <v>469</v>
      </c>
      <c r="S446" s="377"/>
      <c r="T446" s="16"/>
    </row>
    <row r="447" spans="1:20" ht="68.25" customHeight="1" x14ac:dyDescent="0.25">
      <c r="A447" s="365">
        <v>205</v>
      </c>
      <c r="B447" s="366" t="s">
        <v>2510</v>
      </c>
      <c r="C447" s="367"/>
      <c r="D447" s="368" t="s">
        <v>2511</v>
      </c>
      <c r="E447" s="368" t="s">
        <v>2205</v>
      </c>
      <c r="F447" s="369">
        <v>44925</v>
      </c>
      <c r="G447" s="368"/>
      <c r="H447" s="370"/>
      <c r="I447" s="371" t="s">
        <v>2476</v>
      </c>
      <c r="J447" s="372">
        <v>2022</v>
      </c>
      <c r="K447" s="373">
        <v>40.200000000000003</v>
      </c>
      <c r="L447" s="368" t="s">
        <v>2511</v>
      </c>
      <c r="M447" s="374"/>
      <c r="N447" s="375">
        <v>96746.89</v>
      </c>
      <c r="O447" s="376">
        <v>96746.89</v>
      </c>
      <c r="P447" s="375">
        <v>0</v>
      </c>
      <c r="Q447" s="375"/>
      <c r="R447" s="374" t="s">
        <v>469</v>
      </c>
      <c r="S447" s="377"/>
      <c r="T447" s="16"/>
    </row>
    <row r="448" spans="1:20" ht="68.25" customHeight="1" x14ac:dyDescent="0.25">
      <c r="A448" s="365">
        <v>206</v>
      </c>
      <c r="B448" s="366" t="s">
        <v>2314</v>
      </c>
      <c r="C448" s="367"/>
      <c r="D448" s="368" t="s">
        <v>2512</v>
      </c>
      <c r="E448" s="368" t="s">
        <v>2205</v>
      </c>
      <c r="F448" s="369">
        <v>44925</v>
      </c>
      <c r="G448" s="368"/>
      <c r="H448" s="370"/>
      <c r="I448" s="371" t="s">
        <v>2513</v>
      </c>
      <c r="J448" s="372">
        <v>2022</v>
      </c>
      <c r="K448" s="373">
        <v>30.6</v>
      </c>
      <c r="L448" s="368" t="s">
        <v>2512</v>
      </c>
      <c r="M448" s="374"/>
      <c r="N448" s="375">
        <v>24730.82</v>
      </c>
      <c r="O448" s="376">
        <v>24730.82</v>
      </c>
      <c r="P448" s="375">
        <v>0</v>
      </c>
      <c r="Q448" s="375"/>
      <c r="R448" s="374" t="s">
        <v>469</v>
      </c>
      <c r="S448" s="377"/>
      <c r="T448" s="16"/>
    </row>
    <row r="449" spans="1:20" ht="68.25" customHeight="1" x14ac:dyDescent="0.25">
      <c r="A449" s="365">
        <v>207</v>
      </c>
      <c r="B449" s="366" t="s">
        <v>2514</v>
      </c>
      <c r="C449" s="367"/>
      <c r="D449" s="368" t="s">
        <v>2515</v>
      </c>
      <c r="E449" s="368" t="s">
        <v>2205</v>
      </c>
      <c r="F449" s="369">
        <v>44925</v>
      </c>
      <c r="G449" s="368"/>
      <c r="H449" s="370"/>
      <c r="I449" s="371" t="s">
        <v>2476</v>
      </c>
      <c r="J449" s="372">
        <v>2022</v>
      </c>
      <c r="K449" s="373">
        <v>51.2</v>
      </c>
      <c r="L449" s="368" t="s">
        <v>2515</v>
      </c>
      <c r="M449" s="374"/>
      <c r="N449" s="375">
        <v>31350.62</v>
      </c>
      <c r="O449" s="376">
        <v>31350.62</v>
      </c>
      <c r="P449" s="375">
        <v>0</v>
      </c>
      <c r="Q449" s="375"/>
      <c r="R449" s="374" t="s">
        <v>469</v>
      </c>
      <c r="S449" s="377"/>
      <c r="T449" s="16"/>
    </row>
    <row r="450" spans="1:20" ht="68.25" customHeight="1" x14ac:dyDescent="0.25">
      <c r="A450" s="365">
        <v>208</v>
      </c>
      <c r="B450" s="366" t="s">
        <v>2516</v>
      </c>
      <c r="C450" s="367"/>
      <c r="D450" s="368" t="s">
        <v>2517</v>
      </c>
      <c r="E450" s="368" t="s">
        <v>2205</v>
      </c>
      <c r="F450" s="369">
        <v>44925</v>
      </c>
      <c r="G450" s="368"/>
      <c r="H450" s="370"/>
      <c r="I450" s="371" t="s">
        <v>2476</v>
      </c>
      <c r="J450" s="372">
        <v>2022</v>
      </c>
      <c r="K450" s="373">
        <v>40.700000000000003</v>
      </c>
      <c r="L450" s="368" t="s">
        <v>2517</v>
      </c>
      <c r="M450" s="374"/>
      <c r="N450" s="375">
        <v>24921.29</v>
      </c>
      <c r="O450" s="376">
        <v>24921.29</v>
      </c>
      <c r="P450" s="375">
        <v>0</v>
      </c>
      <c r="Q450" s="375"/>
      <c r="R450" s="374" t="s">
        <v>469</v>
      </c>
      <c r="S450" s="377"/>
      <c r="T450" s="16"/>
    </row>
    <row r="451" spans="1:20" ht="68.25" customHeight="1" x14ac:dyDescent="0.25">
      <c r="A451" s="365">
        <v>209</v>
      </c>
      <c r="B451" s="366" t="s">
        <v>2360</v>
      </c>
      <c r="C451" s="367"/>
      <c r="D451" s="368" t="s">
        <v>2518</v>
      </c>
      <c r="E451" s="368" t="s">
        <v>2205</v>
      </c>
      <c r="F451" s="369">
        <v>44925</v>
      </c>
      <c r="G451" s="368"/>
      <c r="H451" s="370"/>
      <c r="I451" s="371" t="s">
        <v>2476</v>
      </c>
      <c r="J451" s="372">
        <v>2022</v>
      </c>
      <c r="K451" s="373">
        <v>51.3</v>
      </c>
      <c r="L451" s="368" t="s">
        <v>2518</v>
      </c>
      <c r="M451" s="374"/>
      <c r="N451" s="375">
        <v>41882.46</v>
      </c>
      <c r="O451" s="376">
        <v>41882.46</v>
      </c>
      <c r="P451" s="375">
        <v>0</v>
      </c>
      <c r="Q451" s="375"/>
      <c r="R451" s="374" t="s">
        <v>469</v>
      </c>
      <c r="S451" s="377"/>
      <c r="T451" s="16"/>
    </row>
    <row r="452" spans="1:20" ht="68.25" customHeight="1" x14ac:dyDescent="0.25">
      <c r="A452" s="365">
        <v>210</v>
      </c>
      <c r="B452" s="366" t="s">
        <v>2519</v>
      </c>
      <c r="C452" s="367"/>
      <c r="D452" s="368" t="s">
        <v>2520</v>
      </c>
      <c r="E452" s="368" t="s">
        <v>2205</v>
      </c>
      <c r="F452" s="369">
        <v>44925</v>
      </c>
      <c r="G452" s="368"/>
      <c r="H452" s="370"/>
      <c r="I452" s="371" t="s">
        <v>2476</v>
      </c>
      <c r="J452" s="372">
        <v>2022</v>
      </c>
      <c r="K452" s="373">
        <v>39</v>
      </c>
      <c r="L452" s="368" t="s">
        <v>2520</v>
      </c>
      <c r="M452" s="374"/>
      <c r="N452" s="375">
        <v>24021.24</v>
      </c>
      <c r="O452" s="376">
        <v>24021.24</v>
      </c>
      <c r="P452" s="375">
        <v>0</v>
      </c>
      <c r="Q452" s="375"/>
      <c r="R452" s="374" t="s">
        <v>469</v>
      </c>
      <c r="S452" s="377"/>
      <c r="T452" s="16"/>
    </row>
    <row r="453" spans="1:20" ht="68.25" customHeight="1" x14ac:dyDescent="0.25">
      <c r="A453" s="365">
        <v>211</v>
      </c>
      <c r="B453" s="366" t="s">
        <v>2521</v>
      </c>
      <c r="C453" s="367"/>
      <c r="D453" s="368" t="s">
        <v>2522</v>
      </c>
      <c r="E453" s="368" t="s">
        <v>2205</v>
      </c>
      <c r="F453" s="369">
        <v>44925</v>
      </c>
      <c r="G453" s="368"/>
      <c r="H453" s="370"/>
      <c r="I453" s="371" t="s">
        <v>2476</v>
      </c>
      <c r="J453" s="372">
        <v>2022</v>
      </c>
      <c r="K453" s="373">
        <v>50.8</v>
      </c>
      <c r="L453" s="368" t="s">
        <v>2522</v>
      </c>
      <c r="M453" s="374"/>
      <c r="N453" s="375">
        <v>31289.200000000001</v>
      </c>
      <c r="O453" s="376">
        <v>31289.200000000001</v>
      </c>
      <c r="P453" s="375">
        <v>0</v>
      </c>
      <c r="Q453" s="375"/>
      <c r="R453" s="374" t="s">
        <v>469</v>
      </c>
      <c r="S453" s="377"/>
      <c r="T453" s="16"/>
    </row>
    <row r="454" spans="1:20" ht="68.25" customHeight="1" x14ac:dyDescent="0.25">
      <c r="A454" s="365">
        <v>212</v>
      </c>
      <c r="B454" s="366" t="s">
        <v>2523</v>
      </c>
      <c r="C454" s="367"/>
      <c r="D454" s="368" t="s">
        <v>2524</v>
      </c>
      <c r="E454" s="368" t="s">
        <v>2205</v>
      </c>
      <c r="F454" s="369">
        <v>44925</v>
      </c>
      <c r="G454" s="368"/>
      <c r="H454" s="370"/>
      <c r="I454" s="371" t="s">
        <v>2476</v>
      </c>
      <c r="J454" s="372">
        <v>2022</v>
      </c>
      <c r="K454" s="373">
        <v>31</v>
      </c>
      <c r="L454" s="368" t="s">
        <v>2524</v>
      </c>
      <c r="M454" s="374"/>
      <c r="N454" s="375">
        <v>94513</v>
      </c>
      <c r="O454" s="376">
        <v>0</v>
      </c>
      <c r="P454" s="375">
        <v>94513</v>
      </c>
      <c r="Q454" s="375"/>
      <c r="R454" s="374" t="s">
        <v>469</v>
      </c>
      <c r="S454" s="377"/>
      <c r="T454" s="16"/>
    </row>
    <row r="455" spans="1:20" ht="68.25" customHeight="1" x14ac:dyDescent="0.25">
      <c r="A455" s="365">
        <v>213</v>
      </c>
      <c r="B455" s="366" t="s">
        <v>2378</v>
      </c>
      <c r="C455" s="367"/>
      <c r="D455" s="368" t="s">
        <v>2525</v>
      </c>
      <c r="E455" s="368" t="s">
        <v>2205</v>
      </c>
      <c r="F455" s="369">
        <v>44925</v>
      </c>
      <c r="G455" s="368"/>
      <c r="H455" s="370"/>
      <c r="I455" s="371" t="s">
        <v>2476</v>
      </c>
      <c r="J455" s="372">
        <v>2022</v>
      </c>
      <c r="K455" s="373">
        <v>50.3</v>
      </c>
      <c r="L455" s="368" t="s">
        <v>2525</v>
      </c>
      <c r="M455" s="374"/>
      <c r="N455" s="375">
        <v>238669.78</v>
      </c>
      <c r="O455" s="376">
        <v>238669.78</v>
      </c>
      <c r="P455" s="375">
        <v>0</v>
      </c>
      <c r="Q455" s="375"/>
      <c r="R455" s="374" t="s">
        <v>469</v>
      </c>
      <c r="S455" s="377"/>
      <c r="T455" s="16"/>
    </row>
    <row r="456" spans="1:20" ht="68.25" customHeight="1" x14ac:dyDescent="0.25">
      <c r="A456" s="365">
        <v>214</v>
      </c>
      <c r="B456" s="366" t="s">
        <v>2409</v>
      </c>
      <c r="C456" s="367"/>
      <c r="D456" s="368" t="s">
        <v>2526</v>
      </c>
      <c r="E456" s="368" t="s">
        <v>2205</v>
      </c>
      <c r="F456" s="369">
        <v>44925</v>
      </c>
      <c r="G456" s="368"/>
      <c r="H456" s="370"/>
      <c r="I456" s="371" t="s">
        <v>2476</v>
      </c>
      <c r="J456" s="372">
        <v>2022</v>
      </c>
      <c r="K456" s="373">
        <v>29.2</v>
      </c>
      <c r="L456" s="368" t="s">
        <v>2526</v>
      </c>
      <c r="M456" s="374"/>
      <c r="N456" s="375">
        <v>125483.2</v>
      </c>
      <c r="O456" s="376">
        <v>0</v>
      </c>
      <c r="P456" s="375">
        <v>125483.2</v>
      </c>
      <c r="Q456" s="375"/>
      <c r="R456" s="374" t="s">
        <v>469</v>
      </c>
      <c r="S456" s="377"/>
      <c r="T456" s="16"/>
    </row>
    <row r="457" spans="1:20" ht="68.25" customHeight="1" x14ac:dyDescent="0.25">
      <c r="A457" s="365">
        <v>215</v>
      </c>
      <c r="B457" s="366" t="s">
        <v>2527</v>
      </c>
      <c r="C457" s="367"/>
      <c r="D457" s="368" t="s">
        <v>2528</v>
      </c>
      <c r="E457" s="368" t="s">
        <v>2205</v>
      </c>
      <c r="F457" s="369">
        <v>44925</v>
      </c>
      <c r="G457" s="368"/>
      <c r="H457" s="370"/>
      <c r="I457" s="371" t="s">
        <v>2476</v>
      </c>
      <c r="J457" s="372">
        <v>2022</v>
      </c>
      <c r="K457" s="373">
        <v>40.1</v>
      </c>
      <c r="L457" s="368" t="s">
        <v>2528</v>
      </c>
      <c r="M457" s="374"/>
      <c r="N457" s="375">
        <v>39097.08</v>
      </c>
      <c r="O457" s="376">
        <v>39097.08</v>
      </c>
      <c r="P457" s="375">
        <v>0</v>
      </c>
      <c r="Q457" s="375"/>
      <c r="R457" s="374" t="s">
        <v>469</v>
      </c>
      <c r="S457" s="377"/>
      <c r="T457" s="16"/>
    </row>
    <row r="458" spans="1:20" ht="68.25" customHeight="1" x14ac:dyDescent="0.25">
      <c r="A458" s="365">
        <v>216</v>
      </c>
      <c r="B458" s="366" t="s">
        <v>2529</v>
      </c>
      <c r="C458" s="367"/>
      <c r="D458" s="368" t="s">
        <v>2530</v>
      </c>
      <c r="E458" s="368" t="s">
        <v>2205</v>
      </c>
      <c r="F458" s="369">
        <v>44925</v>
      </c>
      <c r="G458" s="368"/>
      <c r="H458" s="370"/>
      <c r="I458" s="371" t="s">
        <v>2476</v>
      </c>
      <c r="J458" s="372">
        <v>2022</v>
      </c>
      <c r="K458" s="373">
        <v>25.2</v>
      </c>
      <c r="L458" s="368" t="s">
        <v>2530</v>
      </c>
      <c r="M458" s="374"/>
      <c r="N458" s="375">
        <v>3743.43</v>
      </c>
      <c r="O458" s="376">
        <v>3743.43</v>
      </c>
      <c r="P458" s="375">
        <v>0</v>
      </c>
      <c r="Q458" s="375"/>
      <c r="R458" s="374" t="s">
        <v>469</v>
      </c>
      <c r="S458" s="377"/>
      <c r="T458" s="16"/>
    </row>
    <row r="459" spans="1:20" ht="68.25" customHeight="1" x14ac:dyDescent="0.25">
      <c r="A459" s="365">
        <v>217</v>
      </c>
      <c r="B459" s="366" t="s">
        <v>2531</v>
      </c>
      <c r="C459" s="367"/>
      <c r="D459" s="368" t="s">
        <v>2532</v>
      </c>
      <c r="E459" s="368" t="s">
        <v>2205</v>
      </c>
      <c r="F459" s="369">
        <v>44925</v>
      </c>
      <c r="G459" s="368"/>
      <c r="H459" s="370"/>
      <c r="I459" s="371" t="s">
        <v>2476</v>
      </c>
      <c r="J459" s="372">
        <v>2022</v>
      </c>
      <c r="K459" s="373">
        <v>33.1</v>
      </c>
      <c r="L459" s="368" t="s">
        <v>2532</v>
      </c>
      <c r="M459" s="374"/>
      <c r="N459" s="375">
        <v>4916.96</v>
      </c>
      <c r="O459" s="376">
        <v>4916.96</v>
      </c>
      <c r="P459" s="375">
        <v>0</v>
      </c>
      <c r="Q459" s="375"/>
      <c r="R459" s="374" t="s">
        <v>469</v>
      </c>
      <c r="S459" s="377"/>
      <c r="T459" s="16"/>
    </row>
    <row r="460" spans="1:20" ht="68.25" customHeight="1" x14ac:dyDescent="0.25">
      <c r="A460" s="365">
        <v>218</v>
      </c>
      <c r="B460" s="366" t="s">
        <v>2533</v>
      </c>
      <c r="C460" s="367"/>
      <c r="D460" s="368" t="s">
        <v>2534</v>
      </c>
      <c r="E460" s="368" t="s">
        <v>2205</v>
      </c>
      <c r="F460" s="369">
        <v>44925</v>
      </c>
      <c r="G460" s="368"/>
      <c r="H460" s="370"/>
      <c r="I460" s="371" t="s">
        <v>2476</v>
      </c>
      <c r="J460" s="372">
        <v>2022</v>
      </c>
      <c r="K460" s="373">
        <v>17.3</v>
      </c>
      <c r="L460" s="368" t="s">
        <v>2534</v>
      </c>
      <c r="M460" s="374"/>
      <c r="N460" s="375">
        <v>2569.89</v>
      </c>
      <c r="O460" s="376">
        <v>2569.89</v>
      </c>
      <c r="P460" s="375">
        <v>0</v>
      </c>
      <c r="Q460" s="375"/>
      <c r="R460" s="374" t="s">
        <v>469</v>
      </c>
      <c r="S460" s="377"/>
      <c r="T460" s="16"/>
    </row>
    <row r="461" spans="1:20" ht="68.25" customHeight="1" x14ac:dyDescent="0.25">
      <c r="A461" s="365">
        <v>219</v>
      </c>
      <c r="B461" s="366" t="s">
        <v>2535</v>
      </c>
      <c r="C461" s="367"/>
      <c r="D461" s="368" t="s">
        <v>2536</v>
      </c>
      <c r="E461" s="368" t="s">
        <v>2205</v>
      </c>
      <c r="F461" s="369">
        <v>44925</v>
      </c>
      <c r="G461" s="368"/>
      <c r="H461" s="370"/>
      <c r="I461" s="371" t="s">
        <v>2537</v>
      </c>
      <c r="J461" s="372">
        <v>2022</v>
      </c>
      <c r="K461" s="373">
        <v>44.9</v>
      </c>
      <c r="L461" s="368" t="s">
        <v>2536</v>
      </c>
      <c r="M461" s="374"/>
      <c r="N461" s="375">
        <v>188594</v>
      </c>
      <c r="O461" s="376">
        <v>182307.53</v>
      </c>
      <c r="P461" s="375">
        <v>6286.47</v>
      </c>
      <c r="Q461" s="375"/>
      <c r="R461" s="374" t="s">
        <v>469</v>
      </c>
      <c r="S461" s="377"/>
      <c r="T461" s="16"/>
    </row>
    <row r="462" spans="1:20" ht="68.25" customHeight="1" x14ac:dyDescent="0.25">
      <c r="A462" s="365">
        <v>220</v>
      </c>
      <c r="B462" s="366" t="s">
        <v>2538</v>
      </c>
      <c r="C462" s="367"/>
      <c r="D462" s="368" t="s">
        <v>2539</v>
      </c>
      <c r="E462" s="368" t="s">
        <v>2205</v>
      </c>
      <c r="F462" s="369">
        <v>44925</v>
      </c>
      <c r="G462" s="368"/>
      <c r="H462" s="370"/>
      <c r="I462" s="371" t="s">
        <v>2537</v>
      </c>
      <c r="J462" s="372">
        <v>2022</v>
      </c>
      <c r="K462" s="373">
        <v>33.4</v>
      </c>
      <c r="L462" s="368" t="s">
        <v>2539</v>
      </c>
      <c r="M462" s="374"/>
      <c r="N462" s="375">
        <v>140290.41</v>
      </c>
      <c r="O462" s="376">
        <v>135614.07</v>
      </c>
      <c r="P462" s="375">
        <v>4676.34</v>
      </c>
      <c r="Q462" s="375"/>
      <c r="R462" s="374" t="s">
        <v>469</v>
      </c>
      <c r="S462" s="377"/>
      <c r="T462" s="16"/>
    </row>
    <row r="463" spans="1:20" ht="68.25" customHeight="1" x14ac:dyDescent="0.25">
      <c r="A463" s="365">
        <v>221</v>
      </c>
      <c r="B463" s="366" t="s">
        <v>2491</v>
      </c>
      <c r="C463" s="367"/>
      <c r="D463" s="368" t="s">
        <v>1280</v>
      </c>
      <c r="E463" s="368" t="s">
        <v>2205</v>
      </c>
      <c r="F463" s="369">
        <v>44925</v>
      </c>
      <c r="G463" s="368"/>
      <c r="H463" s="370"/>
      <c r="I463" s="371" t="s">
        <v>2537</v>
      </c>
      <c r="J463" s="372">
        <v>2022</v>
      </c>
      <c r="K463" s="373">
        <v>34.799999999999997</v>
      </c>
      <c r="L463" s="368" t="s">
        <v>1280</v>
      </c>
      <c r="M463" s="374"/>
      <c r="N463" s="375">
        <v>337642.82</v>
      </c>
      <c r="O463" s="376">
        <v>0</v>
      </c>
      <c r="P463" s="375">
        <v>337642.82</v>
      </c>
      <c r="Q463" s="375"/>
      <c r="R463" s="374" t="s">
        <v>469</v>
      </c>
      <c r="S463" s="377"/>
      <c r="T463" s="16"/>
    </row>
    <row r="464" spans="1:20" ht="68.25" customHeight="1" x14ac:dyDescent="0.25">
      <c r="A464" s="365">
        <v>222</v>
      </c>
      <c r="B464" s="366" t="s">
        <v>2540</v>
      </c>
      <c r="C464" s="367"/>
      <c r="D464" s="368" t="s">
        <v>2541</v>
      </c>
      <c r="E464" s="368" t="s">
        <v>2205</v>
      </c>
      <c r="F464" s="369">
        <v>44925</v>
      </c>
      <c r="G464" s="368"/>
      <c r="H464" s="370"/>
      <c r="I464" s="371" t="s">
        <v>2537</v>
      </c>
      <c r="J464" s="372">
        <v>2022</v>
      </c>
      <c r="K464" s="373">
        <v>45.1</v>
      </c>
      <c r="L464" s="368" t="s">
        <v>2541</v>
      </c>
      <c r="M464" s="374"/>
      <c r="N464" s="375">
        <v>252279.24</v>
      </c>
      <c r="O464" s="376">
        <v>168186.16</v>
      </c>
      <c r="P464" s="375">
        <v>84093.08</v>
      </c>
      <c r="Q464" s="375"/>
      <c r="R464" s="374" t="s">
        <v>469</v>
      </c>
      <c r="S464" s="377"/>
      <c r="T464" s="16"/>
    </row>
    <row r="465" spans="1:20" ht="68.25" hidden="1" customHeight="1" x14ac:dyDescent="0.25">
      <c r="A465" s="365">
        <v>223</v>
      </c>
      <c r="B465" s="366" t="s">
        <v>2542</v>
      </c>
      <c r="C465" s="367"/>
      <c r="D465" s="368" t="s">
        <v>2543</v>
      </c>
      <c r="E465" s="368" t="s">
        <v>2205</v>
      </c>
      <c r="F465" s="369">
        <v>44925</v>
      </c>
      <c r="G465" s="368" t="s">
        <v>3814</v>
      </c>
      <c r="H465" s="370">
        <v>45265</v>
      </c>
      <c r="I465" s="371" t="s">
        <v>3815</v>
      </c>
      <c r="J465" s="372">
        <v>2022</v>
      </c>
      <c r="K465" s="373">
        <v>61.8</v>
      </c>
      <c r="L465" s="368" t="s">
        <v>2543</v>
      </c>
      <c r="M465" s="374"/>
      <c r="N465" s="375">
        <v>196357.09</v>
      </c>
      <c r="O465" s="376">
        <v>196357.09</v>
      </c>
      <c r="P465" s="375">
        <v>0</v>
      </c>
      <c r="Q465" s="375"/>
      <c r="R465" s="374" t="s">
        <v>469</v>
      </c>
      <c r="S465" s="377"/>
      <c r="T465" s="448" t="s">
        <v>3678</v>
      </c>
    </row>
    <row r="466" spans="1:20" ht="68.25" customHeight="1" x14ac:dyDescent="0.25">
      <c r="A466" s="365">
        <v>224</v>
      </c>
      <c r="B466" s="366" t="s">
        <v>2337</v>
      </c>
      <c r="C466" s="367"/>
      <c r="D466" s="368" t="s">
        <v>2544</v>
      </c>
      <c r="E466" s="368" t="s">
        <v>2205</v>
      </c>
      <c r="F466" s="369">
        <v>44925</v>
      </c>
      <c r="G466" s="368"/>
      <c r="H466" s="370"/>
      <c r="I466" s="371" t="s">
        <v>2545</v>
      </c>
      <c r="J466" s="372">
        <v>2022</v>
      </c>
      <c r="K466" s="373">
        <v>38.200000000000003</v>
      </c>
      <c r="L466" s="368" t="s">
        <v>2544</v>
      </c>
      <c r="M466" s="374"/>
      <c r="N466" s="375">
        <v>8788.4500000000007</v>
      </c>
      <c r="O466" s="376">
        <v>8788.4500000000007</v>
      </c>
      <c r="P466" s="375">
        <v>0</v>
      </c>
      <c r="Q466" s="375"/>
      <c r="R466" s="374" t="s">
        <v>469</v>
      </c>
      <c r="S466" s="377"/>
      <c r="T466" s="16"/>
    </row>
    <row r="467" spans="1:20" ht="68.25" customHeight="1" x14ac:dyDescent="0.25">
      <c r="A467" s="365">
        <v>225</v>
      </c>
      <c r="B467" s="366" t="s">
        <v>2546</v>
      </c>
      <c r="C467" s="367"/>
      <c r="D467" s="368" t="s">
        <v>2547</v>
      </c>
      <c r="E467" s="368" t="s">
        <v>2205</v>
      </c>
      <c r="F467" s="369">
        <v>44925</v>
      </c>
      <c r="G467" s="368"/>
      <c r="H467" s="370"/>
      <c r="I467" s="371" t="s">
        <v>2545</v>
      </c>
      <c r="J467" s="372">
        <v>2022</v>
      </c>
      <c r="K467" s="373">
        <v>45.5</v>
      </c>
      <c r="L467" s="368" t="s">
        <v>2547</v>
      </c>
      <c r="M467" s="374"/>
      <c r="N467" s="375">
        <v>10467.92</v>
      </c>
      <c r="O467" s="376">
        <v>10467.92</v>
      </c>
      <c r="P467" s="375">
        <v>0</v>
      </c>
      <c r="Q467" s="375"/>
      <c r="R467" s="374" t="s">
        <v>469</v>
      </c>
      <c r="S467" s="377"/>
      <c r="T467" s="16"/>
    </row>
    <row r="468" spans="1:20" ht="68.25" customHeight="1" x14ac:dyDescent="0.25">
      <c r="A468" s="365">
        <v>226</v>
      </c>
      <c r="B468" s="366" t="s">
        <v>2548</v>
      </c>
      <c r="C468" s="367"/>
      <c r="D468" s="368" t="s">
        <v>2549</v>
      </c>
      <c r="E468" s="368" t="s">
        <v>2205</v>
      </c>
      <c r="F468" s="369">
        <v>44925</v>
      </c>
      <c r="G468" s="368"/>
      <c r="H468" s="370"/>
      <c r="I468" s="371" t="s">
        <v>2545</v>
      </c>
      <c r="J468" s="372">
        <v>2022</v>
      </c>
      <c r="K468" s="373">
        <v>25.8</v>
      </c>
      <c r="L468" s="368" t="s">
        <v>2549</v>
      </c>
      <c r="M468" s="374"/>
      <c r="N468" s="375">
        <v>4564.67</v>
      </c>
      <c r="O468" s="376">
        <v>4564.67</v>
      </c>
      <c r="P468" s="375">
        <v>0</v>
      </c>
      <c r="Q468" s="375"/>
      <c r="R468" s="374" t="s">
        <v>469</v>
      </c>
      <c r="S468" s="377"/>
      <c r="T468" s="16"/>
    </row>
    <row r="469" spans="1:20" ht="68.25" customHeight="1" x14ac:dyDescent="0.25">
      <c r="A469" s="365">
        <v>227</v>
      </c>
      <c r="B469" s="366" t="s">
        <v>2550</v>
      </c>
      <c r="C469" s="367"/>
      <c r="D469" s="368" t="s">
        <v>2551</v>
      </c>
      <c r="E469" s="368" t="s">
        <v>2205</v>
      </c>
      <c r="F469" s="369">
        <v>44925</v>
      </c>
      <c r="G469" s="368"/>
      <c r="H469" s="370"/>
      <c r="I469" s="371" t="s">
        <v>2545</v>
      </c>
      <c r="J469" s="372">
        <v>2022</v>
      </c>
      <c r="K469" s="373">
        <v>24.1</v>
      </c>
      <c r="L469" s="368" t="s">
        <v>2551</v>
      </c>
      <c r="M469" s="374"/>
      <c r="N469" s="375">
        <v>4263.8999999999996</v>
      </c>
      <c r="O469" s="376">
        <v>4263.8999999999996</v>
      </c>
      <c r="P469" s="375">
        <v>0</v>
      </c>
      <c r="Q469" s="375"/>
      <c r="R469" s="374" t="s">
        <v>469</v>
      </c>
      <c r="S469" s="377"/>
      <c r="T469" s="16"/>
    </row>
    <row r="470" spans="1:20" ht="68.25" customHeight="1" x14ac:dyDescent="0.25">
      <c r="A470" s="365">
        <v>228</v>
      </c>
      <c r="B470" s="366" t="s">
        <v>2552</v>
      </c>
      <c r="C470" s="367"/>
      <c r="D470" s="368" t="s">
        <v>2553</v>
      </c>
      <c r="E470" s="368" t="s">
        <v>2205</v>
      </c>
      <c r="F470" s="369">
        <v>44925</v>
      </c>
      <c r="G470" s="368"/>
      <c r="H470" s="370"/>
      <c r="I470" s="371" t="s">
        <v>2545</v>
      </c>
      <c r="J470" s="372">
        <v>2022</v>
      </c>
      <c r="K470" s="373">
        <v>50.7</v>
      </c>
      <c r="L470" s="368" t="s">
        <v>2553</v>
      </c>
      <c r="M470" s="374"/>
      <c r="N470" s="375">
        <v>8970.11</v>
      </c>
      <c r="O470" s="376">
        <v>8970.11</v>
      </c>
      <c r="P470" s="375">
        <v>0</v>
      </c>
      <c r="Q470" s="375"/>
      <c r="R470" s="374" t="s">
        <v>469</v>
      </c>
      <c r="S470" s="377"/>
      <c r="T470" s="16"/>
    </row>
    <row r="471" spans="1:20" ht="68.25" customHeight="1" x14ac:dyDescent="0.25">
      <c r="A471" s="365">
        <v>229</v>
      </c>
      <c r="B471" s="366" t="s">
        <v>2554</v>
      </c>
      <c r="C471" s="367"/>
      <c r="D471" s="368" t="s">
        <v>2555</v>
      </c>
      <c r="E471" s="368" t="s">
        <v>2205</v>
      </c>
      <c r="F471" s="369">
        <v>44925</v>
      </c>
      <c r="G471" s="368"/>
      <c r="H471" s="370"/>
      <c r="I471" s="371" t="s">
        <v>2556</v>
      </c>
      <c r="J471" s="372">
        <v>2022</v>
      </c>
      <c r="K471" s="373">
        <v>54.5</v>
      </c>
      <c r="L471" s="368" t="s">
        <v>2555</v>
      </c>
      <c r="M471" s="374"/>
      <c r="N471" s="375">
        <v>115632.32000000001</v>
      </c>
      <c r="O471" s="376">
        <v>46252.93</v>
      </c>
      <c r="P471" s="375">
        <v>69379.39</v>
      </c>
      <c r="Q471" s="375"/>
      <c r="R471" s="374" t="s">
        <v>469</v>
      </c>
      <c r="S471" s="377"/>
      <c r="T471" s="16"/>
    </row>
    <row r="472" spans="1:20" ht="68.25" customHeight="1" x14ac:dyDescent="0.25">
      <c r="A472" s="365">
        <v>230</v>
      </c>
      <c r="B472" s="366" t="s">
        <v>2557</v>
      </c>
      <c r="C472" s="367"/>
      <c r="D472" s="368" t="s">
        <v>2558</v>
      </c>
      <c r="E472" s="368" t="s">
        <v>2205</v>
      </c>
      <c r="F472" s="369">
        <v>44925</v>
      </c>
      <c r="G472" s="368"/>
      <c r="H472" s="370"/>
      <c r="I472" s="371" t="s">
        <v>2556</v>
      </c>
      <c r="J472" s="372">
        <v>2022</v>
      </c>
      <c r="K472" s="373">
        <v>53.2</v>
      </c>
      <c r="L472" s="368" t="s">
        <v>2558</v>
      </c>
      <c r="M472" s="374"/>
      <c r="N472" s="375">
        <v>112874.12</v>
      </c>
      <c r="O472" s="376">
        <v>45149.65</v>
      </c>
      <c r="P472" s="375">
        <v>67724.47</v>
      </c>
      <c r="Q472" s="375"/>
      <c r="R472" s="374" t="s">
        <v>469</v>
      </c>
      <c r="S472" s="377"/>
      <c r="T472" s="16"/>
    </row>
    <row r="473" spans="1:20" ht="68.25" customHeight="1" x14ac:dyDescent="0.25">
      <c r="A473" s="365">
        <v>231</v>
      </c>
      <c r="B473" s="366" t="s">
        <v>2559</v>
      </c>
      <c r="C473" s="367"/>
      <c r="D473" s="368" t="s">
        <v>2560</v>
      </c>
      <c r="E473" s="368" t="s">
        <v>2205</v>
      </c>
      <c r="F473" s="369">
        <v>44925</v>
      </c>
      <c r="G473" s="368"/>
      <c r="H473" s="370"/>
      <c r="I473" s="371" t="s">
        <v>2556</v>
      </c>
      <c r="J473" s="372">
        <v>2022</v>
      </c>
      <c r="K473" s="373">
        <v>69.900000000000006</v>
      </c>
      <c r="L473" s="368" t="s">
        <v>2560</v>
      </c>
      <c r="M473" s="374"/>
      <c r="N473" s="375">
        <v>67457.570000000007</v>
      </c>
      <c r="O473" s="376">
        <v>42723.13</v>
      </c>
      <c r="P473" s="375">
        <v>24734.44</v>
      </c>
      <c r="Q473" s="375"/>
      <c r="R473" s="374" t="s">
        <v>469</v>
      </c>
      <c r="S473" s="377"/>
      <c r="T473" s="16"/>
    </row>
    <row r="474" spans="1:20" ht="68.25" customHeight="1" x14ac:dyDescent="0.25">
      <c r="A474" s="365">
        <v>232</v>
      </c>
      <c r="B474" s="366" t="s">
        <v>2561</v>
      </c>
      <c r="C474" s="367"/>
      <c r="D474" s="368" t="s">
        <v>2562</v>
      </c>
      <c r="E474" s="368" t="s">
        <v>2205</v>
      </c>
      <c r="F474" s="369">
        <v>44925</v>
      </c>
      <c r="G474" s="368"/>
      <c r="H474" s="370"/>
      <c r="I474" s="371" t="s">
        <v>2556</v>
      </c>
      <c r="J474" s="372">
        <v>2022</v>
      </c>
      <c r="K474" s="373">
        <v>54.6</v>
      </c>
      <c r="L474" s="368" t="s">
        <v>2562</v>
      </c>
      <c r="M474" s="374"/>
      <c r="N474" s="375">
        <v>38415.25</v>
      </c>
      <c r="O474" s="376">
        <v>29451.69</v>
      </c>
      <c r="P474" s="375">
        <v>8963.56</v>
      </c>
      <c r="Q474" s="375"/>
      <c r="R474" s="374" t="s">
        <v>469</v>
      </c>
      <c r="S474" s="377"/>
      <c r="T474" s="16"/>
    </row>
    <row r="475" spans="1:20" ht="68.25" customHeight="1" x14ac:dyDescent="0.25">
      <c r="A475" s="365">
        <v>233</v>
      </c>
      <c r="B475" s="366" t="s">
        <v>2563</v>
      </c>
      <c r="C475" s="367"/>
      <c r="D475" s="368" t="s">
        <v>2564</v>
      </c>
      <c r="E475" s="368" t="s">
        <v>2205</v>
      </c>
      <c r="F475" s="369">
        <v>44925</v>
      </c>
      <c r="G475" s="368"/>
      <c r="H475" s="370"/>
      <c r="I475" s="371" t="s">
        <v>2556</v>
      </c>
      <c r="J475" s="372">
        <v>2022</v>
      </c>
      <c r="K475" s="373">
        <v>67.400000000000006</v>
      </c>
      <c r="L475" s="368" t="s">
        <v>2564</v>
      </c>
      <c r="M475" s="374"/>
      <c r="N475" s="375">
        <v>53049.26</v>
      </c>
      <c r="O475" s="376">
        <v>38902.79</v>
      </c>
      <c r="P475" s="375">
        <v>14146.47</v>
      </c>
      <c r="Q475" s="375"/>
      <c r="R475" s="374" t="s">
        <v>469</v>
      </c>
      <c r="S475" s="377"/>
      <c r="T475" s="16"/>
    </row>
    <row r="476" spans="1:20" ht="68.25" customHeight="1" x14ac:dyDescent="0.25">
      <c r="A476" s="365">
        <v>234</v>
      </c>
      <c r="B476" s="366" t="s">
        <v>2565</v>
      </c>
      <c r="C476" s="367"/>
      <c r="D476" s="368" t="s">
        <v>2566</v>
      </c>
      <c r="E476" s="368" t="s">
        <v>2205</v>
      </c>
      <c r="F476" s="369">
        <v>44925</v>
      </c>
      <c r="G476" s="368"/>
      <c r="H476" s="370"/>
      <c r="I476" s="371" t="s">
        <v>2556</v>
      </c>
      <c r="J476" s="372">
        <v>2022</v>
      </c>
      <c r="K476" s="373">
        <v>55.7</v>
      </c>
      <c r="L476" s="368" t="s">
        <v>2566</v>
      </c>
      <c r="M476" s="374"/>
      <c r="N476" s="375">
        <v>43840.41</v>
      </c>
      <c r="O476" s="376">
        <v>32149.64</v>
      </c>
      <c r="P476" s="375">
        <v>11690.77</v>
      </c>
      <c r="Q476" s="375"/>
      <c r="R476" s="374" t="s">
        <v>469</v>
      </c>
      <c r="S476" s="377"/>
      <c r="T476" s="16"/>
    </row>
    <row r="477" spans="1:20" ht="68.25" customHeight="1" x14ac:dyDescent="0.25">
      <c r="A477" s="365">
        <v>235</v>
      </c>
      <c r="B477" s="366" t="s">
        <v>2567</v>
      </c>
      <c r="C477" s="367"/>
      <c r="D477" s="368" t="s">
        <v>2568</v>
      </c>
      <c r="E477" s="368" t="s">
        <v>2205</v>
      </c>
      <c r="F477" s="369">
        <v>44925</v>
      </c>
      <c r="G477" s="368"/>
      <c r="H477" s="370"/>
      <c r="I477" s="371" t="s">
        <v>2569</v>
      </c>
      <c r="J477" s="372">
        <v>2022</v>
      </c>
      <c r="K477" s="373">
        <v>55.2</v>
      </c>
      <c r="L477" s="368" t="s">
        <v>2568</v>
      </c>
      <c r="M477" s="374"/>
      <c r="N477" s="375">
        <v>39648.300000000003</v>
      </c>
      <c r="O477" s="376">
        <v>23788.98</v>
      </c>
      <c r="P477" s="375">
        <v>15859.32</v>
      </c>
      <c r="Q477" s="375"/>
      <c r="R477" s="374" t="s">
        <v>469</v>
      </c>
      <c r="S477" s="377"/>
      <c r="T477" s="16"/>
    </row>
    <row r="478" spans="1:20" ht="68.25" customHeight="1" x14ac:dyDescent="0.25">
      <c r="A478" s="365">
        <v>236</v>
      </c>
      <c r="B478" s="366" t="s">
        <v>2570</v>
      </c>
      <c r="C478" s="367"/>
      <c r="D478" s="368" t="s">
        <v>2571</v>
      </c>
      <c r="E478" s="368" t="s">
        <v>2205</v>
      </c>
      <c r="F478" s="369">
        <v>44925</v>
      </c>
      <c r="G478" s="368"/>
      <c r="H478" s="370"/>
      <c r="I478" s="371" t="s">
        <v>2569</v>
      </c>
      <c r="J478" s="372">
        <v>2022</v>
      </c>
      <c r="K478" s="373">
        <v>54.8</v>
      </c>
      <c r="L478" s="368" t="s">
        <v>2571</v>
      </c>
      <c r="M478" s="374"/>
      <c r="N478" s="375">
        <v>39360.99</v>
      </c>
      <c r="O478" s="376">
        <v>23616.59</v>
      </c>
      <c r="P478" s="375">
        <v>15744.4</v>
      </c>
      <c r="Q478" s="375"/>
      <c r="R478" s="374" t="s">
        <v>469</v>
      </c>
      <c r="S478" s="377"/>
      <c r="T478" s="16"/>
    </row>
    <row r="479" spans="1:20" ht="68.25" customHeight="1" x14ac:dyDescent="0.25">
      <c r="A479" s="365">
        <v>237</v>
      </c>
      <c r="B479" s="366" t="s">
        <v>2572</v>
      </c>
      <c r="C479" s="367"/>
      <c r="D479" s="368" t="s">
        <v>1543</v>
      </c>
      <c r="E479" s="368" t="s">
        <v>2205</v>
      </c>
      <c r="F479" s="369">
        <v>44925</v>
      </c>
      <c r="G479" s="368"/>
      <c r="H479" s="370"/>
      <c r="I479" s="371" t="s">
        <v>2569</v>
      </c>
      <c r="J479" s="372">
        <v>2022</v>
      </c>
      <c r="K479" s="373">
        <v>30.2</v>
      </c>
      <c r="L479" s="368" t="s">
        <v>1543</v>
      </c>
      <c r="M479" s="374"/>
      <c r="N479" s="375">
        <v>583033</v>
      </c>
      <c r="O479" s="376">
        <v>0</v>
      </c>
      <c r="P479" s="375">
        <v>583033</v>
      </c>
      <c r="Q479" s="375"/>
      <c r="R479" s="374" t="s">
        <v>469</v>
      </c>
      <c r="S479" s="377"/>
      <c r="T479" s="16"/>
    </row>
    <row r="480" spans="1:20" ht="68.25" customHeight="1" x14ac:dyDescent="0.25">
      <c r="A480" s="365">
        <v>238</v>
      </c>
      <c r="B480" s="366" t="s">
        <v>2495</v>
      </c>
      <c r="C480" s="367"/>
      <c r="D480" s="368" t="s">
        <v>2573</v>
      </c>
      <c r="E480" s="368" t="s">
        <v>2205</v>
      </c>
      <c r="F480" s="369">
        <v>44925</v>
      </c>
      <c r="G480" s="368"/>
      <c r="H480" s="370"/>
      <c r="I480" s="371" t="s">
        <v>2569</v>
      </c>
      <c r="J480" s="372">
        <v>2022</v>
      </c>
      <c r="K480" s="373">
        <v>39</v>
      </c>
      <c r="L480" s="368" t="s">
        <v>2573</v>
      </c>
      <c r="M480" s="374"/>
      <c r="N480" s="375">
        <v>800000</v>
      </c>
      <c r="O480" s="376">
        <v>0</v>
      </c>
      <c r="P480" s="375">
        <v>800000</v>
      </c>
      <c r="Q480" s="375"/>
      <c r="R480" s="374" t="s">
        <v>469</v>
      </c>
      <c r="S480" s="377"/>
      <c r="T480" s="16"/>
    </row>
    <row r="481" spans="1:20" ht="68.25" customHeight="1" x14ac:dyDescent="0.25">
      <c r="A481" s="365">
        <v>239</v>
      </c>
      <c r="B481" s="366" t="s">
        <v>2501</v>
      </c>
      <c r="C481" s="367"/>
      <c r="D481" s="368" t="s">
        <v>2574</v>
      </c>
      <c r="E481" s="368" t="s">
        <v>2205</v>
      </c>
      <c r="F481" s="369">
        <v>44925</v>
      </c>
      <c r="G481" s="368"/>
      <c r="H481" s="370"/>
      <c r="I481" s="371" t="s">
        <v>2569</v>
      </c>
      <c r="J481" s="372">
        <v>2022</v>
      </c>
      <c r="K481" s="373">
        <v>41.3</v>
      </c>
      <c r="L481" s="368" t="s">
        <v>2574</v>
      </c>
      <c r="M481" s="374"/>
      <c r="N481" s="375">
        <v>33365.99</v>
      </c>
      <c r="O481" s="376">
        <v>33365.99</v>
      </c>
      <c r="P481" s="375">
        <v>0</v>
      </c>
      <c r="Q481" s="375"/>
      <c r="R481" s="374" t="s">
        <v>469</v>
      </c>
      <c r="S481" s="377"/>
      <c r="T481" s="16"/>
    </row>
    <row r="482" spans="1:20" ht="68.25" customHeight="1" x14ac:dyDescent="0.25">
      <c r="A482" s="365">
        <v>240</v>
      </c>
      <c r="B482" s="366" t="s">
        <v>2575</v>
      </c>
      <c r="C482" s="367"/>
      <c r="D482" s="368" t="s">
        <v>2576</v>
      </c>
      <c r="E482" s="368" t="s">
        <v>2205</v>
      </c>
      <c r="F482" s="369">
        <v>44925</v>
      </c>
      <c r="G482" s="368"/>
      <c r="H482" s="370"/>
      <c r="I482" s="371" t="s">
        <v>2569</v>
      </c>
      <c r="J482" s="372">
        <v>2022</v>
      </c>
      <c r="K482" s="373">
        <v>67</v>
      </c>
      <c r="L482" s="368" t="s">
        <v>2576</v>
      </c>
      <c r="M482" s="374"/>
      <c r="N482" s="375">
        <v>45370.69</v>
      </c>
      <c r="O482" s="376">
        <v>39321.269999999997</v>
      </c>
      <c r="P482" s="375">
        <v>6049.42</v>
      </c>
      <c r="Q482" s="375"/>
      <c r="R482" s="374" t="s">
        <v>469</v>
      </c>
      <c r="S482" s="377"/>
      <c r="T482" s="16"/>
    </row>
    <row r="483" spans="1:20" ht="68.25" customHeight="1" x14ac:dyDescent="0.25">
      <c r="A483" s="365">
        <v>241</v>
      </c>
      <c r="B483" s="366" t="s">
        <v>2580</v>
      </c>
      <c r="C483" s="367"/>
      <c r="D483" s="368" t="s">
        <v>2080</v>
      </c>
      <c r="E483" s="368" t="s">
        <v>2205</v>
      </c>
      <c r="F483" s="369">
        <v>44925</v>
      </c>
      <c r="G483" s="368"/>
      <c r="H483" s="370"/>
      <c r="I483" s="371" t="s">
        <v>2569</v>
      </c>
      <c r="J483" s="372">
        <v>2022</v>
      </c>
      <c r="K483" s="373">
        <v>54.4</v>
      </c>
      <c r="L483" s="368" t="s">
        <v>2080</v>
      </c>
      <c r="M483" s="374"/>
      <c r="N483" s="375">
        <v>700000</v>
      </c>
      <c r="O483" s="376">
        <v>0</v>
      </c>
      <c r="P483" s="375">
        <v>700000</v>
      </c>
      <c r="Q483" s="375"/>
      <c r="R483" s="374" t="s">
        <v>469</v>
      </c>
      <c r="S483" s="377"/>
      <c r="T483" s="16"/>
    </row>
    <row r="484" spans="1:20" ht="68.25" customHeight="1" x14ac:dyDescent="0.25">
      <c r="A484" s="365">
        <v>242</v>
      </c>
      <c r="B484" s="366" t="s">
        <v>2581</v>
      </c>
      <c r="C484" s="367"/>
      <c r="D484" s="368" t="s">
        <v>983</v>
      </c>
      <c r="E484" s="368" t="s">
        <v>2205</v>
      </c>
      <c r="F484" s="369">
        <v>44925</v>
      </c>
      <c r="G484" s="368"/>
      <c r="H484" s="370"/>
      <c r="I484" s="371" t="s">
        <v>2569</v>
      </c>
      <c r="J484" s="372">
        <v>2022</v>
      </c>
      <c r="K484" s="373">
        <v>41.7</v>
      </c>
      <c r="L484" s="368" t="s">
        <v>983</v>
      </c>
      <c r="M484" s="374"/>
      <c r="N484" s="375">
        <v>106027</v>
      </c>
      <c r="O484" s="376">
        <v>0</v>
      </c>
      <c r="P484" s="375">
        <v>106027</v>
      </c>
      <c r="Q484" s="375"/>
      <c r="R484" s="374" t="s">
        <v>469</v>
      </c>
      <c r="S484" s="377"/>
      <c r="T484" s="16"/>
    </row>
    <row r="485" spans="1:20" ht="68.25" customHeight="1" x14ac:dyDescent="0.25">
      <c r="A485" s="365">
        <v>243</v>
      </c>
      <c r="B485" s="366" t="s">
        <v>2587</v>
      </c>
      <c r="C485" s="367"/>
      <c r="D485" s="368" t="s">
        <v>2313</v>
      </c>
      <c r="E485" s="368" t="s">
        <v>2205</v>
      </c>
      <c r="F485" s="369">
        <v>44925</v>
      </c>
      <c r="G485" s="368"/>
      <c r="H485" s="370"/>
      <c r="I485" s="371" t="s">
        <v>2569</v>
      </c>
      <c r="J485" s="372">
        <v>2022</v>
      </c>
      <c r="K485" s="373">
        <v>65.599999999999994</v>
      </c>
      <c r="L485" s="368" t="s">
        <v>2313</v>
      </c>
      <c r="M485" s="374"/>
      <c r="N485" s="375">
        <v>36187.68</v>
      </c>
      <c r="O485" s="376">
        <v>34981.43</v>
      </c>
      <c r="P485" s="375">
        <v>1206.25</v>
      </c>
      <c r="Q485" s="375"/>
      <c r="R485" s="374" t="s">
        <v>469</v>
      </c>
      <c r="S485" s="377"/>
      <c r="T485" s="16"/>
    </row>
    <row r="486" spans="1:20" ht="68.25" customHeight="1" x14ac:dyDescent="0.25">
      <c r="A486" s="365">
        <v>244</v>
      </c>
      <c r="B486" s="366" t="s">
        <v>2588</v>
      </c>
      <c r="C486" s="367"/>
      <c r="D486" s="368" t="s">
        <v>2313</v>
      </c>
      <c r="E486" s="368" t="s">
        <v>2205</v>
      </c>
      <c r="F486" s="369">
        <v>44925</v>
      </c>
      <c r="G486" s="368"/>
      <c r="H486" s="370"/>
      <c r="I486" s="371" t="s">
        <v>2569</v>
      </c>
      <c r="J486" s="372">
        <v>2022</v>
      </c>
      <c r="K486" s="373">
        <v>65.2</v>
      </c>
      <c r="L486" s="368" t="s">
        <v>2313</v>
      </c>
      <c r="M486" s="374"/>
      <c r="N486" s="375">
        <v>35967.03</v>
      </c>
      <c r="O486" s="376">
        <v>34768.129999999997</v>
      </c>
      <c r="P486" s="375">
        <v>1198.9000000000001</v>
      </c>
      <c r="Q486" s="375"/>
      <c r="R486" s="374" t="s">
        <v>469</v>
      </c>
      <c r="S486" s="377"/>
      <c r="T486" s="16"/>
    </row>
    <row r="487" spans="1:20" ht="68.25" customHeight="1" x14ac:dyDescent="0.25">
      <c r="A487" s="365">
        <v>245</v>
      </c>
      <c r="B487" s="366" t="s">
        <v>2589</v>
      </c>
      <c r="C487" s="367"/>
      <c r="D487" s="368" t="s">
        <v>2313</v>
      </c>
      <c r="E487" s="368" t="s">
        <v>2211</v>
      </c>
      <c r="F487" s="369">
        <v>44925</v>
      </c>
      <c r="G487" s="368"/>
      <c r="H487" s="370"/>
      <c r="I487" s="371" t="s">
        <v>2590</v>
      </c>
      <c r="J487" s="372">
        <v>2022</v>
      </c>
      <c r="K487" s="373">
        <v>96</v>
      </c>
      <c r="L487" s="368" t="s">
        <v>2313</v>
      </c>
      <c r="M487" s="374"/>
      <c r="N487" s="375">
        <v>130501</v>
      </c>
      <c r="O487" s="376">
        <v>104544</v>
      </c>
      <c r="P487" s="375">
        <v>25957</v>
      </c>
      <c r="Q487" s="375"/>
      <c r="R487" s="374" t="s">
        <v>469</v>
      </c>
      <c r="S487" s="377"/>
      <c r="T487" s="16"/>
    </row>
    <row r="488" spans="1:20" ht="68.25" customHeight="1" x14ac:dyDescent="0.25">
      <c r="A488" s="365">
        <v>246</v>
      </c>
      <c r="B488" s="366" t="s">
        <v>2591</v>
      </c>
      <c r="C488" s="367"/>
      <c r="D488" s="368" t="s">
        <v>2313</v>
      </c>
      <c r="E488" s="368" t="s">
        <v>2211</v>
      </c>
      <c r="F488" s="369">
        <v>44925</v>
      </c>
      <c r="G488" s="368"/>
      <c r="H488" s="370"/>
      <c r="I488" s="371" t="s">
        <v>2594</v>
      </c>
      <c r="J488" s="372">
        <v>2022</v>
      </c>
      <c r="K488" s="373">
        <v>20</v>
      </c>
      <c r="L488" s="368" t="s">
        <v>2313</v>
      </c>
      <c r="M488" s="374"/>
      <c r="N488" s="375">
        <v>13006.5</v>
      </c>
      <c r="O488" s="376">
        <v>13006.5</v>
      </c>
      <c r="P488" s="375">
        <v>0</v>
      </c>
      <c r="Q488" s="375"/>
      <c r="R488" s="374" t="s">
        <v>469</v>
      </c>
      <c r="S488" s="377"/>
      <c r="T488" s="16"/>
    </row>
    <row r="489" spans="1:20" ht="68.25" customHeight="1" x14ac:dyDescent="0.25">
      <c r="A489" s="365">
        <v>247</v>
      </c>
      <c r="B489" s="366" t="s">
        <v>2593</v>
      </c>
      <c r="C489" s="367"/>
      <c r="D489" s="368" t="s">
        <v>2313</v>
      </c>
      <c r="E489" s="368" t="s">
        <v>2211</v>
      </c>
      <c r="F489" s="369">
        <v>44925</v>
      </c>
      <c r="G489" s="368"/>
      <c r="H489" s="370"/>
      <c r="I489" s="371" t="s">
        <v>2594</v>
      </c>
      <c r="J489" s="372">
        <v>2022</v>
      </c>
      <c r="K489" s="373">
        <v>20</v>
      </c>
      <c r="L489" s="368" t="s">
        <v>2313</v>
      </c>
      <c r="M489" s="374"/>
      <c r="N489" s="375">
        <v>13006.5</v>
      </c>
      <c r="O489" s="376">
        <v>13006.5</v>
      </c>
      <c r="P489" s="375">
        <v>0</v>
      </c>
      <c r="Q489" s="375"/>
      <c r="R489" s="374" t="s">
        <v>469</v>
      </c>
      <c r="S489" s="377"/>
      <c r="T489" s="16"/>
    </row>
    <row r="490" spans="1:20" ht="68.25" customHeight="1" x14ac:dyDescent="0.25">
      <c r="A490" s="365">
        <v>248</v>
      </c>
      <c r="B490" s="366" t="s">
        <v>2595</v>
      </c>
      <c r="C490" s="367"/>
      <c r="D490" s="368" t="s">
        <v>2313</v>
      </c>
      <c r="E490" s="368" t="s">
        <v>2211</v>
      </c>
      <c r="F490" s="369">
        <v>44925</v>
      </c>
      <c r="G490" s="368"/>
      <c r="H490" s="370"/>
      <c r="I490" s="371" t="s">
        <v>2592</v>
      </c>
      <c r="J490" s="372">
        <v>2022</v>
      </c>
      <c r="K490" s="373">
        <v>154</v>
      </c>
      <c r="L490" s="368" t="s">
        <v>2313</v>
      </c>
      <c r="M490" s="374"/>
      <c r="N490" s="375">
        <v>335080.5</v>
      </c>
      <c r="O490" s="376">
        <v>171018</v>
      </c>
      <c r="P490" s="375">
        <v>164062.5</v>
      </c>
      <c r="Q490" s="375"/>
      <c r="R490" s="374" t="s">
        <v>469</v>
      </c>
      <c r="S490" s="377"/>
      <c r="T490" s="16"/>
    </row>
    <row r="491" spans="1:20" ht="68.25" customHeight="1" x14ac:dyDescent="0.25">
      <c r="A491" s="365">
        <v>249</v>
      </c>
      <c r="B491" s="366" t="s">
        <v>2596</v>
      </c>
      <c r="C491" s="367"/>
      <c r="D491" s="368" t="s">
        <v>2313</v>
      </c>
      <c r="E491" s="368" t="s">
        <v>2211</v>
      </c>
      <c r="F491" s="369">
        <v>44925</v>
      </c>
      <c r="G491" s="368"/>
      <c r="H491" s="370"/>
      <c r="I491" s="371" t="s">
        <v>2592</v>
      </c>
      <c r="J491" s="372">
        <v>2022</v>
      </c>
      <c r="K491" s="373">
        <v>126</v>
      </c>
      <c r="L491" s="368" t="s">
        <v>2313</v>
      </c>
      <c r="M491" s="374"/>
      <c r="N491" s="375">
        <v>422602.5</v>
      </c>
      <c r="O491" s="376">
        <v>232796</v>
      </c>
      <c r="P491" s="375">
        <v>189806.5</v>
      </c>
      <c r="Q491" s="375"/>
      <c r="R491" s="374" t="s">
        <v>469</v>
      </c>
      <c r="S491" s="377"/>
      <c r="T491" s="16"/>
    </row>
    <row r="492" spans="1:20" ht="68.25" customHeight="1" x14ac:dyDescent="0.25">
      <c r="A492" s="365">
        <v>250</v>
      </c>
      <c r="B492" s="366" t="s">
        <v>2597</v>
      </c>
      <c r="C492" s="367"/>
      <c r="D492" s="368" t="s">
        <v>2313</v>
      </c>
      <c r="E492" s="368" t="s">
        <v>2211</v>
      </c>
      <c r="F492" s="369">
        <v>44925</v>
      </c>
      <c r="G492" s="368"/>
      <c r="H492" s="370"/>
      <c r="I492" s="371" t="s">
        <v>2592</v>
      </c>
      <c r="J492" s="372">
        <v>2022</v>
      </c>
      <c r="K492" s="373">
        <v>154</v>
      </c>
      <c r="L492" s="368" t="s">
        <v>2313</v>
      </c>
      <c r="M492" s="374"/>
      <c r="N492" s="375">
        <v>335080.5</v>
      </c>
      <c r="O492" s="376">
        <v>36339</v>
      </c>
      <c r="P492" s="375">
        <v>298741.5</v>
      </c>
      <c r="Q492" s="375"/>
      <c r="R492" s="374" t="s">
        <v>469</v>
      </c>
      <c r="S492" s="377"/>
      <c r="T492" s="16"/>
    </row>
    <row r="493" spans="1:20" ht="68.25" customHeight="1" x14ac:dyDescent="0.25">
      <c r="A493" s="365">
        <v>251</v>
      </c>
      <c r="B493" s="366" t="s">
        <v>2598</v>
      </c>
      <c r="C493" s="367"/>
      <c r="D493" s="368" t="s">
        <v>2313</v>
      </c>
      <c r="E493" s="368" t="s">
        <v>2211</v>
      </c>
      <c r="F493" s="369">
        <v>44925</v>
      </c>
      <c r="G493" s="368"/>
      <c r="H493" s="370"/>
      <c r="I493" s="371" t="s">
        <v>2592</v>
      </c>
      <c r="J493" s="372">
        <v>2022</v>
      </c>
      <c r="K493" s="373">
        <v>120</v>
      </c>
      <c r="L493" s="368" t="s">
        <v>2313</v>
      </c>
      <c r="M493" s="374"/>
      <c r="N493" s="375">
        <v>174696</v>
      </c>
      <c r="O493" s="376">
        <v>174696</v>
      </c>
      <c r="P493" s="375">
        <v>0</v>
      </c>
      <c r="Q493" s="375"/>
      <c r="R493" s="374" t="s">
        <v>469</v>
      </c>
      <c r="S493" s="377"/>
      <c r="T493" s="16"/>
    </row>
    <row r="494" spans="1:20" ht="68.25" customHeight="1" x14ac:dyDescent="0.25">
      <c r="A494" s="365">
        <v>252</v>
      </c>
      <c r="B494" s="366" t="s">
        <v>2599</v>
      </c>
      <c r="C494" s="367"/>
      <c r="D494" s="368" t="s">
        <v>2313</v>
      </c>
      <c r="E494" s="368" t="s">
        <v>2211</v>
      </c>
      <c r="F494" s="369">
        <v>44925</v>
      </c>
      <c r="G494" s="368"/>
      <c r="H494" s="370"/>
      <c r="I494" s="371" t="s">
        <v>2592</v>
      </c>
      <c r="J494" s="372">
        <v>2022</v>
      </c>
      <c r="K494" s="373">
        <v>440</v>
      </c>
      <c r="L494" s="368" t="s">
        <v>2313</v>
      </c>
      <c r="M494" s="374"/>
      <c r="N494" s="375">
        <v>217500</v>
      </c>
      <c r="O494" s="376">
        <v>120000</v>
      </c>
      <c r="P494" s="375">
        <v>97500</v>
      </c>
      <c r="Q494" s="375"/>
      <c r="R494" s="374" t="s">
        <v>469</v>
      </c>
      <c r="S494" s="377"/>
      <c r="T494" s="16"/>
    </row>
    <row r="495" spans="1:20" ht="68.25" customHeight="1" x14ac:dyDescent="0.25">
      <c r="A495" s="365">
        <v>253</v>
      </c>
      <c r="B495" s="366" t="s">
        <v>2600</v>
      </c>
      <c r="C495" s="367"/>
      <c r="D495" s="368" t="s">
        <v>2313</v>
      </c>
      <c r="E495" s="368" t="s">
        <v>2211</v>
      </c>
      <c r="F495" s="369">
        <v>44925</v>
      </c>
      <c r="G495" s="368"/>
      <c r="H495" s="370"/>
      <c r="I495" s="371" t="s">
        <v>2590</v>
      </c>
      <c r="J495" s="372">
        <v>2022</v>
      </c>
      <c r="K495" s="373">
        <v>194</v>
      </c>
      <c r="L495" s="368" t="s">
        <v>2313</v>
      </c>
      <c r="M495" s="374"/>
      <c r="N495" s="375">
        <v>335080.5</v>
      </c>
      <c r="O495" s="376">
        <v>34064</v>
      </c>
      <c r="P495" s="375">
        <v>301016.5</v>
      </c>
      <c r="Q495" s="375"/>
      <c r="R495" s="374" t="s">
        <v>469</v>
      </c>
      <c r="S495" s="377"/>
      <c r="T495" s="16"/>
    </row>
    <row r="496" spans="1:20" ht="68.25" customHeight="1" x14ac:dyDescent="0.25">
      <c r="A496" s="365">
        <v>254</v>
      </c>
      <c r="B496" s="366" t="s">
        <v>2601</v>
      </c>
      <c r="C496" s="367"/>
      <c r="D496" s="368" t="s">
        <v>2313</v>
      </c>
      <c r="E496" s="368" t="s">
        <v>2211</v>
      </c>
      <c r="F496" s="369">
        <v>44925</v>
      </c>
      <c r="G496" s="368"/>
      <c r="H496" s="370"/>
      <c r="I496" s="371" t="s">
        <v>2592</v>
      </c>
      <c r="J496" s="372">
        <v>2022</v>
      </c>
      <c r="K496" s="373">
        <v>170</v>
      </c>
      <c r="L496" s="368" t="s">
        <v>2313</v>
      </c>
      <c r="M496" s="374"/>
      <c r="N496" s="375">
        <v>335080.5</v>
      </c>
      <c r="O496" s="376">
        <v>36339</v>
      </c>
      <c r="P496" s="375">
        <v>298741.5</v>
      </c>
      <c r="Q496" s="375"/>
      <c r="R496" s="374" t="s">
        <v>469</v>
      </c>
      <c r="S496" s="377"/>
      <c r="T496" s="16"/>
    </row>
    <row r="497" spans="1:20" ht="68.25" customHeight="1" x14ac:dyDescent="0.25">
      <c r="A497" s="365">
        <v>255</v>
      </c>
      <c r="B497" s="366" t="s">
        <v>2602</v>
      </c>
      <c r="C497" s="367"/>
      <c r="D497" s="368" t="s">
        <v>2313</v>
      </c>
      <c r="E497" s="368" t="s">
        <v>2211</v>
      </c>
      <c r="F497" s="369">
        <v>44925</v>
      </c>
      <c r="G497" s="368"/>
      <c r="H497" s="370"/>
      <c r="I497" s="371" t="s">
        <v>2592</v>
      </c>
      <c r="J497" s="372">
        <v>2022</v>
      </c>
      <c r="K497" s="373"/>
      <c r="L497" s="368" t="s">
        <v>2313</v>
      </c>
      <c r="M497" s="374"/>
      <c r="N497" s="375">
        <v>217440</v>
      </c>
      <c r="O497" s="376">
        <v>0</v>
      </c>
      <c r="P497" s="375">
        <v>217440</v>
      </c>
      <c r="Q497" s="375"/>
      <c r="R497" s="374" t="s">
        <v>469</v>
      </c>
      <c r="S497" s="377"/>
      <c r="T497" s="16"/>
    </row>
    <row r="498" spans="1:20" ht="68.25" customHeight="1" x14ac:dyDescent="0.25">
      <c r="A498" s="365">
        <v>256</v>
      </c>
      <c r="B498" s="366" t="s">
        <v>2603</v>
      </c>
      <c r="C498" s="367"/>
      <c r="D498" s="368" t="s">
        <v>2313</v>
      </c>
      <c r="E498" s="368" t="s">
        <v>2211</v>
      </c>
      <c r="F498" s="369">
        <v>44925</v>
      </c>
      <c r="G498" s="368"/>
      <c r="H498" s="370"/>
      <c r="I498" s="371" t="s">
        <v>2592</v>
      </c>
      <c r="J498" s="372">
        <v>2022</v>
      </c>
      <c r="K498" s="373"/>
      <c r="L498" s="368" t="s">
        <v>2313</v>
      </c>
      <c r="M498" s="374"/>
      <c r="N498" s="375">
        <v>215914</v>
      </c>
      <c r="O498" s="376">
        <v>0</v>
      </c>
      <c r="P498" s="375">
        <v>215914</v>
      </c>
      <c r="Q498" s="375"/>
      <c r="R498" s="374" t="s">
        <v>469</v>
      </c>
      <c r="S498" s="377"/>
      <c r="T498" s="16"/>
    </row>
    <row r="499" spans="1:20" ht="68.25" customHeight="1" x14ac:dyDescent="0.25">
      <c r="A499" s="365">
        <v>257</v>
      </c>
      <c r="B499" s="366" t="s">
        <v>2604</v>
      </c>
      <c r="C499" s="367"/>
      <c r="D499" s="368" t="s">
        <v>2313</v>
      </c>
      <c r="E499" s="368" t="s">
        <v>2211</v>
      </c>
      <c r="F499" s="369">
        <v>44925</v>
      </c>
      <c r="G499" s="368"/>
      <c r="H499" s="370"/>
      <c r="I499" s="371" t="s">
        <v>2592</v>
      </c>
      <c r="J499" s="372">
        <v>2022</v>
      </c>
      <c r="K499" s="373">
        <v>154</v>
      </c>
      <c r="L499" s="368" t="s">
        <v>2313</v>
      </c>
      <c r="M499" s="374"/>
      <c r="N499" s="375">
        <v>335080.5</v>
      </c>
      <c r="O499" s="376">
        <v>64550</v>
      </c>
      <c r="P499" s="375">
        <v>270530.5</v>
      </c>
      <c r="Q499" s="375"/>
      <c r="R499" s="374" t="s">
        <v>469</v>
      </c>
      <c r="S499" s="377"/>
      <c r="T499" s="16"/>
    </row>
    <row r="500" spans="1:20" ht="68.25" customHeight="1" x14ac:dyDescent="0.25">
      <c r="A500" s="365">
        <v>258</v>
      </c>
      <c r="B500" s="366" t="s">
        <v>2605</v>
      </c>
      <c r="C500" s="367"/>
      <c r="D500" s="368" t="s">
        <v>2313</v>
      </c>
      <c r="E500" s="368" t="s">
        <v>2211</v>
      </c>
      <c r="F500" s="369">
        <v>44925</v>
      </c>
      <c r="G500" s="368"/>
      <c r="H500" s="370"/>
      <c r="I500" s="371" t="s">
        <v>2606</v>
      </c>
      <c r="J500" s="372">
        <v>2022</v>
      </c>
      <c r="K500" s="373">
        <v>169.7</v>
      </c>
      <c r="L500" s="368" t="s">
        <v>2313</v>
      </c>
      <c r="M500" s="374"/>
      <c r="N500" s="375">
        <v>422602.5</v>
      </c>
      <c r="O500" s="376">
        <v>58323</v>
      </c>
      <c r="P500" s="375">
        <v>364279.5</v>
      </c>
      <c r="Q500" s="375"/>
      <c r="R500" s="374" t="s">
        <v>469</v>
      </c>
      <c r="S500" s="377"/>
      <c r="T500" s="16"/>
    </row>
    <row r="501" spans="1:20" ht="68.25" customHeight="1" x14ac:dyDescent="0.25">
      <c r="A501" s="365">
        <v>259</v>
      </c>
      <c r="B501" s="366" t="s">
        <v>2607</v>
      </c>
      <c r="C501" s="367"/>
      <c r="D501" s="368" t="s">
        <v>2313</v>
      </c>
      <c r="E501" s="368" t="s">
        <v>2211</v>
      </c>
      <c r="F501" s="369">
        <v>44925</v>
      </c>
      <c r="G501" s="368"/>
      <c r="H501" s="370"/>
      <c r="I501" s="371" t="s">
        <v>2594</v>
      </c>
      <c r="J501" s="372">
        <v>2022</v>
      </c>
      <c r="K501" s="373">
        <v>154</v>
      </c>
      <c r="L501" s="368" t="s">
        <v>2313</v>
      </c>
      <c r="M501" s="374"/>
      <c r="N501" s="375">
        <v>428649</v>
      </c>
      <c r="O501" s="376">
        <v>54097</v>
      </c>
      <c r="P501" s="375">
        <v>374552</v>
      </c>
      <c r="Q501" s="375"/>
      <c r="R501" s="374" t="s">
        <v>469</v>
      </c>
      <c r="S501" s="377"/>
      <c r="T501" s="16"/>
    </row>
    <row r="502" spans="1:20" ht="68.25" customHeight="1" x14ac:dyDescent="0.25">
      <c r="A502" s="365">
        <v>260</v>
      </c>
      <c r="B502" s="366" t="s">
        <v>2608</v>
      </c>
      <c r="C502" s="367"/>
      <c r="D502" s="368" t="s">
        <v>2313</v>
      </c>
      <c r="E502" s="368" t="s">
        <v>2211</v>
      </c>
      <c r="F502" s="369">
        <v>44925</v>
      </c>
      <c r="G502" s="368"/>
      <c r="H502" s="370"/>
      <c r="I502" s="371" t="s">
        <v>2606</v>
      </c>
      <c r="J502" s="372">
        <v>2022</v>
      </c>
      <c r="K502" s="373">
        <v>40</v>
      </c>
      <c r="L502" s="368" t="s">
        <v>2313</v>
      </c>
      <c r="M502" s="374"/>
      <c r="N502" s="375">
        <v>27313.65</v>
      </c>
      <c r="O502" s="376">
        <v>2782.65</v>
      </c>
      <c r="P502" s="375">
        <v>24531</v>
      </c>
      <c r="Q502" s="375"/>
      <c r="R502" s="374" t="s">
        <v>469</v>
      </c>
      <c r="S502" s="377"/>
      <c r="T502" s="16"/>
    </row>
    <row r="503" spans="1:20" ht="68.25" customHeight="1" x14ac:dyDescent="0.25">
      <c r="A503" s="365">
        <v>261</v>
      </c>
      <c r="B503" s="366" t="s">
        <v>2609</v>
      </c>
      <c r="C503" s="367"/>
      <c r="D503" s="368" t="s">
        <v>2313</v>
      </c>
      <c r="E503" s="368" t="s">
        <v>2211</v>
      </c>
      <c r="F503" s="369">
        <v>44925</v>
      </c>
      <c r="G503" s="368"/>
      <c r="H503" s="370"/>
      <c r="I503" s="371" t="s">
        <v>2594</v>
      </c>
      <c r="J503" s="372">
        <v>2022</v>
      </c>
      <c r="K503" s="373">
        <v>184.3</v>
      </c>
      <c r="L503" s="368" t="s">
        <v>2313</v>
      </c>
      <c r="M503" s="374"/>
      <c r="N503" s="375">
        <v>428649</v>
      </c>
      <c r="O503" s="376">
        <v>31000</v>
      </c>
      <c r="P503" s="375">
        <v>397649</v>
      </c>
      <c r="Q503" s="375"/>
      <c r="R503" s="374" t="s">
        <v>469</v>
      </c>
      <c r="S503" s="377"/>
      <c r="T503" s="16"/>
    </row>
    <row r="504" spans="1:20" ht="68.25" customHeight="1" x14ac:dyDescent="0.25">
      <c r="A504" s="365">
        <v>262</v>
      </c>
      <c r="B504" s="366" t="s">
        <v>2610</v>
      </c>
      <c r="C504" s="367"/>
      <c r="D504" s="368" t="s">
        <v>2313</v>
      </c>
      <c r="E504" s="368" t="s">
        <v>2211</v>
      </c>
      <c r="F504" s="369">
        <v>44925</v>
      </c>
      <c r="G504" s="368"/>
      <c r="H504" s="370"/>
      <c r="I504" s="371" t="s">
        <v>2606</v>
      </c>
      <c r="J504" s="372">
        <v>2022</v>
      </c>
      <c r="K504" s="373">
        <v>70</v>
      </c>
      <c r="L504" s="368" t="s">
        <v>2313</v>
      </c>
      <c r="M504" s="374"/>
      <c r="N504" s="375">
        <v>31215.599999999999</v>
      </c>
      <c r="O504" s="375">
        <v>31215.599999999999</v>
      </c>
      <c r="P504" s="375">
        <v>0</v>
      </c>
      <c r="Q504" s="375"/>
      <c r="R504" s="374" t="s">
        <v>469</v>
      </c>
      <c r="S504" s="377"/>
      <c r="T504" s="16"/>
    </row>
    <row r="505" spans="1:20" ht="68.25" customHeight="1" x14ac:dyDescent="0.25">
      <c r="A505" s="365">
        <v>263</v>
      </c>
      <c r="B505" s="366" t="s">
        <v>2611</v>
      </c>
      <c r="C505" s="367"/>
      <c r="D505" s="368" t="s">
        <v>2313</v>
      </c>
      <c r="E505" s="368" t="s">
        <v>2211</v>
      </c>
      <c r="F505" s="369">
        <v>44925</v>
      </c>
      <c r="G505" s="368"/>
      <c r="H505" s="370"/>
      <c r="I505" s="371" t="s">
        <v>2594</v>
      </c>
      <c r="J505" s="372">
        <v>2022</v>
      </c>
      <c r="K505" s="373">
        <v>154</v>
      </c>
      <c r="L505" s="368" t="s">
        <v>2313</v>
      </c>
      <c r="M505" s="374"/>
      <c r="N505" s="375">
        <v>428649</v>
      </c>
      <c r="O505" s="376">
        <v>43593</v>
      </c>
      <c r="P505" s="375">
        <v>385056</v>
      </c>
      <c r="Q505" s="375"/>
      <c r="R505" s="374" t="s">
        <v>469</v>
      </c>
      <c r="S505" s="377"/>
      <c r="T505" s="16"/>
    </row>
    <row r="506" spans="1:20" ht="68.25" customHeight="1" x14ac:dyDescent="0.25">
      <c r="A506" s="365">
        <v>264</v>
      </c>
      <c r="B506" s="366" t="s">
        <v>2612</v>
      </c>
      <c r="C506" s="367"/>
      <c r="D506" s="368" t="s">
        <v>2313</v>
      </c>
      <c r="E506" s="368" t="s">
        <v>2211</v>
      </c>
      <c r="F506" s="369">
        <v>44925</v>
      </c>
      <c r="G506" s="368"/>
      <c r="H506" s="370"/>
      <c r="I506" s="371" t="s">
        <v>2590</v>
      </c>
      <c r="J506" s="372">
        <v>2022</v>
      </c>
      <c r="K506" s="373"/>
      <c r="L506" s="368" t="s">
        <v>2313</v>
      </c>
      <c r="M506" s="374"/>
      <c r="N506" s="375">
        <v>69500</v>
      </c>
      <c r="O506" s="376">
        <v>69500</v>
      </c>
      <c r="P506" s="375">
        <v>0</v>
      </c>
      <c r="Q506" s="375"/>
      <c r="R506" s="374" t="s">
        <v>469</v>
      </c>
      <c r="S506" s="377"/>
      <c r="T506" s="16"/>
    </row>
    <row r="507" spans="1:20" ht="68.25" customHeight="1" x14ac:dyDescent="0.25">
      <c r="A507" s="365">
        <v>265</v>
      </c>
      <c r="B507" s="366" t="s">
        <v>2613</v>
      </c>
      <c r="C507" s="367"/>
      <c r="D507" s="368" t="s">
        <v>2313</v>
      </c>
      <c r="E507" s="368" t="s">
        <v>2211</v>
      </c>
      <c r="F507" s="369">
        <v>44925</v>
      </c>
      <c r="G507" s="368"/>
      <c r="H507" s="370"/>
      <c r="I507" s="371" t="s">
        <v>2590</v>
      </c>
      <c r="J507" s="372">
        <v>2022</v>
      </c>
      <c r="K507" s="373">
        <v>154</v>
      </c>
      <c r="L507" s="368" t="s">
        <v>2313</v>
      </c>
      <c r="M507" s="374"/>
      <c r="N507" s="375">
        <v>335080.5</v>
      </c>
      <c r="O507" s="376">
        <v>95632</v>
      </c>
      <c r="P507" s="375">
        <v>239448.5</v>
      </c>
      <c r="Q507" s="375"/>
      <c r="R507" s="374" t="s">
        <v>469</v>
      </c>
      <c r="S507" s="377"/>
      <c r="T507" s="16"/>
    </row>
    <row r="508" spans="1:20" ht="68.25" customHeight="1" x14ac:dyDescent="0.25">
      <c r="A508" s="365">
        <v>266</v>
      </c>
      <c r="B508" s="366" t="s">
        <v>2618</v>
      </c>
      <c r="C508" s="367"/>
      <c r="D508" s="368" t="s">
        <v>2313</v>
      </c>
      <c r="E508" s="368" t="s">
        <v>2211</v>
      </c>
      <c r="F508" s="369">
        <v>44925</v>
      </c>
      <c r="G508" s="368"/>
      <c r="H508" s="370"/>
      <c r="I508" s="371" t="s">
        <v>2592</v>
      </c>
      <c r="J508" s="372">
        <v>2022</v>
      </c>
      <c r="K508" s="373">
        <v>120</v>
      </c>
      <c r="L508" s="368" t="s">
        <v>2313</v>
      </c>
      <c r="M508" s="374"/>
      <c r="N508" s="375">
        <v>96921.05</v>
      </c>
      <c r="O508" s="376">
        <v>96921.05</v>
      </c>
      <c r="P508" s="375">
        <v>0</v>
      </c>
      <c r="Q508" s="375"/>
      <c r="R508" s="374" t="s">
        <v>469</v>
      </c>
      <c r="S508" s="377"/>
      <c r="T508" s="16"/>
    </row>
    <row r="509" spans="1:20" ht="68.25" customHeight="1" x14ac:dyDescent="0.25">
      <c r="A509" s="365">
        <v>267</v>
      </c>
      <c r="B509" s="366" t="s">
        <v>2619</v>
      </c>
      <c r="C509" s="367"/>
      <c r="D509" s="368" t="s">
        <v>2313</v>
      </c>
      <c r="E509" s="368" t="s">
        <v>2211</v>
      </c>
      <c r="F509" s="369">
        <v>44925</v>
      </c>
      <c r="G509" s="368"/>
      <c r="H509" s="370"/>
      <c r="I509" s="371" t="s">
        <v>2614</v>
      </c>
      <c r="J509" s="372">
        <v>2022</v>
      </c>
      <c r="K509" s="373"/>
      <c r="L509" s="368" t="s">
        <v>2313</v>
      </c>
      <c r="M509" s="374"/>
      <c r="N509" s="375">
        <v>216721</v>
      </c>
      <c r="O509" s="376">
        <v>0</v>
      </c>
      <c r="P509" s="375">
        <v>216721</v>
      </c>
      <c r="Q509" s="375"/>
      <c r="R509" s="374" t="s">
        <v>469</v>
      </c>
      <c r="S509" s="377"/>
      <c r="T509" s="16"/>
    </row>
    <row r="510" spans="1:20" ht="68.25" customHeight="1" x14ac:dyDescent="0.25">
      <c r="A510" s="365">
        <v>268</v>
      </c>
      <c r="B510" s="366" t="s">
        <v>2620</v>
      </c>
      <c r="C510" s="367"/>
      <c r="D510" s="368" t="s">
        <v>2313</v>
      </c>
      <c r="E510" s="368" t="s">
        <v>2205</v>
      </c>
      <c r="F510" s="369">
        <v>44925</v>
      </c>
      <c r="G510" s="368"/>
      <c r="H510" s="370"/>
      <c r="I510" s="371" t="s">
        <v>2569</v>
      </c>
      <c r="J510" s="372">
        <v>2022</v>
      </c>
      <c r="K510" s="373">
        <v>65.400000000000006</v>
      </c>
      <c r="L510" s="368" t="s">
        <v>2313</v>
      </c>
      <c r="M510" s="374"/>
      <c r="N510" s="375">
        <v>36077.360000000001</v>
      </c>
      <c r="O510" s="376">
        <v>34874.78</v>
      </c>
      <c r="P510" s="375">
        <v>1202.58</v>
      </c>
      <c r="Q510" s="375"/>
      <c r="R510" s="374" t="s">
        <v>469</v>
      </c>
      <c r="S510" s="377"/>
      <c r="T510" s="16"/>
    </row>
    <row r="511" spans="1:20" ht="68.25" customHeight="1" x14ac:dyDescent="0.25">
      <c r="A511" s="365">
        <v>269</v>
      </c>
      <c r="B511" s="366" t="s">
        <v>2621</v>
      </c>
      <c r="C511" s="367"/>
      <c r="D511" s="368" t="s">
        <v>1928</v>
      </c>
      <c r="E511" s="368" t="s">
        <v>2208</v>
      </c>
      <c r="F511" s="369">
        <v>44925</v>
      </c>
      <c r="G511" s="368"/>
      <c r="H511" s="370"/>
      <c r="I511" s="371" t="s">
        <v>2622</v>
      </c>
      <c r="J511" s="372">
        <v>2022</v>
      </c>
      <c r="K511" s="373">
        <v>69.599999999999994</v>
      </c>
      <c r="L511" s="368" t="s">
        <v>1928</v>
      </c>
      <c r="M511" s="374" t="s">
        <v>1932</v>
      </c>
      <c r="N511" s="375">
        <v>275874.21999999997</v>
      </c>
      <c r="O511" s="376">
        <v>0</v>
      </c>
      <c r="P511" s="375">
        <v>275874.21999999997</v>
      </c>
      <c r="Q511" s="375"/>
      <c r="R511" s="374" t="s">
        <v>469</v>
      </c>
      <c r="S511" s="377"/>
      <c r="T511" s="16"/>
    </row>
    <row r="512" spans="1:20" ht="68.25" customHeight="1" x14ac:dyDescent="0.25">
      <c r="A512" s="365">
        <v>270</v>
      </c>
      <c r="B512" s="366" t="s">
        <v>2623</v>
      </c>
      <c r="C512" s="367"/>
      <c r="D512" s="368" t="s">
        <v>2313</v>
      </c>
      <c r="E512" s="368" t="s">
        <v>2208</v>
      </c>
      <c r="F512" s="369">
        <v>44925</v>
      </c>
      <c r="G512" s="368"/>
      <c r="H512" s="370"/>
      <c r="I512" s="371" t="s">
        <v>2622</v>
      </c>
      <c r="J512" s="372">
        <v>2022</v>
      </c>
      <c r="K512" s="373">
        <v>125.2</v>
      </c>
      <c r="L512" s="368" t="s">
        <v>2313</v>
      </c>
      <c r="M512" s="374"/>
      <c r="N512" s="375">
        <v>145000</v>
      </c>
      <c r="O512" s="376">
        <v>35680.5</v>
      </c>
      <c r="P512" s="375">
        <v>109319.5</v>
      </c>
      <c r="Q512" s="375"/>
      <c r="R512" s="374" t="s">
        <v>469</v>
      </c>
      <c r="S512" s="377"/>
      <c r="T512" s="16"/>
    </row>
    <row r="513" spans="1:20" ht="68.25" customHeight="1" x14ac:dyDescent="0.25">
      <c r="A513" s="365">
        <v>271</v>
      </c>
      <c r="B513" s="366" t="s">
        <v>2624</v>
      </c>
      <c r="C513" s="367"/>
      <c r="D513" s="368" t="s">
        <v>2313</v>
      </c>
      <c r="E513" s="368" t="s">
        <v>2208</v>
      </c>
      <c r="F513" s="369">
        <v>44925</v>
      </c>
      <c r="G513" s="368"/>
      <c r="H513" s="370"/>
      <c r="I513" s="371" t="s">
        <v>2625</v>
      </c>
      <c r="J513" s="372">
        <v>2022</v>
      </c>
      <c r="K513" s="373">
        <v>201.4</v>
      </c>
      <c r="L513" s="368" t="s">
        <v>2313</v>
      </c>
      <c r="M513" s="374"/>
      <c r="N513" s="375">
        <v>232000</v>
      </c>
      <c r="O513" s="376">
        <v>232000</v>
      </c>
      <c r="P513" s="375">
        <v>0</v>
      </c>
      <c r="Q513" s="375"/>
      <c r="R513" s="374"/>
      <c r="S513" s="377"/>
      <c r="T513" s="16"/>
    </row>
    <row r="514" spans="1:20" ht="68.25" customHeight="1" x14ac:dyDescent="0.25">
      <c r="A514" s="365">
        <v>272</v>
      </c>
      <c r="B514" s="366" t="s">
        <v>3513</v>
      </c>
      <c r="C514" s="367"/>
      <c r="D514" s="368" t="s">
        <v>2313</v>
      </c>
      <c r="E514" s="368" t="s">
        <v>2208</v>
      </c>
      <c r="F514" s="369">
        <v>44925</v>
      </c>
      <c r="G514" s="368"/>
      <c r="H514" s="370"/>
      <c r="I514" s="371" t="s">
        <v>2626</v>
      </c>
      <c r="J514" s="372">
        <v>2022</v>
      </c>
      <c r="K514" s="373">
        <v>55</v>
      </c>
      <c r="L514" s="368" t="s">
        <v>2313</v>
      </c>
      <c r="M514" s="374"/>
      <c r="N514" s="375">
        <v>87000</v>
      </c>
      <c r="O514" s="376">
        <v>50460</v>
      </c>
      <c r="P514" s="375">
        <v>36540</v>
      </c>
      <c r="Q514" s="375"/>
      <c r="R514" s="374"/>
      <c r="S514" s="377"/>
      <c r="T514" s="16"/>
    </row>
    <row r="515" spans="1:20" ht="68.25" customHeight="1" x14ac:dyDescent="0.25">
      <c r="A515" s="365">
        <v>273</v>
      </c>
      <c r="B515" s="366" t="s">
        <v>2627</v>
      </c>
      <c r="C515" s="367"/>
      <c r="D515" s="368" t="s">
        <v>2313</v>
      </c>
      <c r="E515" s="368" t="s">
        <v>2208</v>
      </c>
      <c r="F515" s="369">
        <v>44925</v>
      </c>
      <c r="G515" s="368"/>
      <c r="H515" s="370"/>
      <c r="I515" s="371" t="s">
        <v>2625</v>
      </c>
      <c r="J515" s="372">
        <v>2022</v>
      </c>
      <c r="K515" s="373">
        <v>33.200000000000003</v>
      </c>
      <c r="L515" s="368" t="s">
        <v>2313</v>
      </c>
      <c r="M515" s="374"/>
      <c r="N515" s="375">
        <v>65250</v>
      </c>
      <c r="O515" s="376">
        <v>65250</v>
      </c>
      <c r="P515" s="375">
        <v>0</v>
      </c>
      <c r="Q515" s="375"/>
      <c r="R515" s="374"/>
      <c r="S515" s="377"/>
      <c r="T515" s="16"/>
    </row>
    <row r="516" spans="1:20" ht="68.25" customHeight="1" x14ac:dyDescent="0.25">
      <c r="A516" s="365">
        <v>274</v>
      </c>
      <c r="B516" s="366" t="s">
        <v>2628</v>
      </c>
      <c r="C516" s="367"/>
      <c r="D516" s="368" t="s">
        <v>2313</v>
      </c>
      <c r="E516" s="368" t="s">
        <v>2208</v>
      </c>
      <c r="F516" s="369">
        <v>44925</v>
      </c>
      <c r="G516" s="368"/>
      <c r="H516" s="370"/>
      <c r="I516" s="371" t="s">
        <v>2626</v>
      </c>
      <c r="J516" s="372">
        <v>2022</v>
      </c>
      <c r="K516" s="373">
        <v>45.9</v>
      </c>
      <c r="L516" s="368" t="s">
        <v>2313</v>
      </c>
      <c r="M516" s="374"/>
      <c r="N516" s="375">
        <v>43500</v>
      </c>
      <c r="O516" s="376">
        <v>43500</v>
      </c>
      <c r="P516" s="375">
        <v>0</v>
      </c>
      <c r="Q516" s="375"/>
      <c r="R516" s="374" t="s">
        <v>469</v>
      </c>
      <c r="S516" s="377"/>
      <c r="T516" s="16"/>
    </row>
    <row r="517" spans="1:20" ht="68.25" customHeight="1" x14ac:dyDescent="0.25">
      <c r="A517" s="365">
        <v>275</v>
      </c>
      <c r="B517" s="366" t="s">
        <v>2629</v>
      </c>
      <c r="C517" s="367"/>
      <c r="D517" s="368" t="s">
        <v>2313</v>
      </c>
      <c r="E517" s="368" t="s">
        <v>2208</v>
      </c>
      <c r="F517" s="369">
        <v>44925</v>
      </c>
      <c r="G517" s="368"/>
      <c r="H517" s="370"/>
      <c r="I517" s="371" t="s">
        <v>2625</v>
      </c>
      <c r="J517" s="372">
        <v>2022</v>
      </c>
      <c r="K517" s="373">
        <v>11.5</v>
      </c>
      <c r="L517" s="368" t="s">
        <v>2313</v>
      </c>
      <c r="M517" s="374"/>
      <c r="N517" s="375">
        <v>29000</v>
      </c>
      <c r="O517" s="376">
        <v>29000</v>
      </c>
      <c r="P517" s="375">
        <v>0</v>
      </c>
      <c r="Q517" s="375"/>
      <c r="R517" s="374" t="s">
        <v>469</v>
      </c>
      <c r="S517" s="377"/>
      <c r="T517" s="16"/>
    </row>
    <row r="518" spans="1:20" ht="68.25" customHeight="1" x14ac:dyDescent="0.25">
      <c r="A518" s="365">
        <v>276</v>
      </c>
      <c r="B518" s="366" t="s">
        <v>2630</v>
      </c>
      <c r="C518" s="367"/>
      <c r="D518" s="368" t="s">
        <v>2313</v>
      </c>
      <c r="E518" s="368" t="s">
        <v>2208</v>
      </c>
      <c r="F518" s="369">
        <v>44925</v>
      </c>
      <c r="G518" s="368"/>
      <c r="H518" s="370"/>
      <c r="I518" s="371" t="s">
        <v>2625</v>
      </c>
      <c r="J518" s="372">
        <v>2022</v>
      </c>
      <c r="K518" s="373">
        <v>709.2</v>
      </c>
      <c r="L518" s="368" t="s">
        <v>2313</v>
      </c>
      <c r="M518" s="374"/>
      <c r="N518" s="375">
        <v>522000</v>
      </c>
      <c r="O518" s="376">
        <v>170123</v>
      </c>
      <c r="P518" s="375">
        <v>351877</v>
      </c>
      <c r="Q518" s="375"/>
      <c r="R518" s="374" t="s">
        <v>469</v>
      </c>
      <c r="S518" s="377"/>
      <c r="T518" s="16"/>
    </row>
    <row r="519" spans="1:20" ht="68.25" customHeight="1" x14ac:dyDescent="0.25">
      <c r="A519" s="365">
        <v>277</v>
      </c>
      <c r="B519" s="366" t="s">
        <v>2631</v>
      </c>
      <c r="C519" s="367"/>
      <c r="D519" s="368" t="s">
        <v>2632</v>
      </c>
      <c r="E519" s="368" t="s">
        <v>2208</v>
      </c>
      <c r="F519" s="369">
        <v>44925</v>
      </c>
      <c r="G519" s="368"/>
      <c r="H519" s="370"/>
      <c r="I519" s="371" t="s">
        <v>2626</v>
      </c>
      <c r="J519" s="372">
        <v>2022</v>
      </c>
      <c r="K519" s="373">
        <v>731.2</v>
      </c>
      <c r="L519" s="368" t="s">
        <v>2632</v>
      </c>
      <c r="M519" s="374"/>
      <c r="N519" s="375">
        <v>406000</v>
      </c>
      <c r="O519" s="376">
        <v>328195.92</v>
      </c>
      <c r="P519" s="375">
        <v>77804.08</v>
      </c>
      <c r="Q519" s="375"/>
      <c r="R519" s="374" t="s">
        <v>469</v>
      </c>
      <c r="S519" s="377"/>
      <c r="T519" s="16"/>
    </row>
    <row r="520" spans="1:20" ht="68.25" customHeight="1" x14ac:dyDescent="0.25">
      <c r="A520" s="365">
        <v>278</v>
      </c>
      <c r="B520" s="366" t="s">
        <v>2633</v>
      </c>
      <c r="C520" s="367"/>
      <c r="D520" s="368" t="s">
        <v>2313</v>
      </c>
      <c r="E520" s="368" t="s">
        <v>2208</v>
      </c>
      <c r="F520" s="369">
        <v>44925</v>
      </c>
      <c r="G520" s="368"/>
      <c r="H520" s="370"/>
      <c r="I520" s="371" t="s">
        <v>2626</v>
      </c>
      <c r="J520" s="372">
        <v>2022</v>
      </c>
      <c r="K520" s="373">
        <v>151.5</v>
      </c>
      <c r="L520" s="368" t="s">
        <v>2313</v>
      </c>
      <c r="M520" s="374"/>
      <c r="N520" s="375">
        <v>145000</v>
      </c>
      <c r="O520" s="376">
        <v>48081</v>
      </c>
      <c r="P520" s="375">
        <v>96919</v>
      </c>
      <c r="Q520" s="375"/>
      <c r="R520" s="374" t="s">
        <v>469</v>
      </c>
      <c r="S520" s="377"/>
      <c r="T520" s="16"/>
    </row>
    <row r="521" spans="1:20" ht="68.25" customHeight="1" x14ac:dyDescent="0.25">
      <c r="A521" s="365">
        <v>279</v>
      </c>
      <c r="B521" s="366" t="s">
        <v>2634</v>
      </c>
      <c r="C521" s="367"/>
      <c r="D521" s="368" t="s">
        <v>2313</v>
      </c>
      <c r="E521" s="368" t="s">
        <v>2208</v>
      </c>
      <c r="F521" s="369">
        <v>44925</v>
      </c>
      <c r="G521" s="368"/>
      <c r="H521" s="370"/>
      <c r="I521" s="371" t="s">
        <v>2635</v>
      </c>
      <c r="J521" s="372">
        <v>2022</v>
      </c>
      <c r="K521" s="373">
        <v>102.4</v>
      </c>
      <c r="L521" s="368" t="s">
        <v>2313</v>
      </c>
      <c r="M521" s="374"/>
      <c r="N521" s="375">
        <v>101500</v>
      </c>
      <c r="O521" s="376">
        <v>51023</v>
      </c>
      <c r="P521" s="375">
        <v>50477</v>
      </c>
      <c r="Q521" s="375"/>
      <c r="R521" s="374" t="s">
        <v>469</v>
      </c>
      <c r="S521" s="377"/>
      <c r="T521" s="16"/>
    </row>
    <row r="522" spans="1:20" ht="68.25" customHeight="1" x14ac:dyDescent="0.25">
      <c r="A522" s="365">
        <v>280</v>
      </c>
      <c r="B522" s="366" t="s">
        <v>2636</v>
      </c>
      <c r="C522" s="367"/>
      <c r="D522" s="368" t="s">
        <v>2313</v>
      </c>
      <c r="E522" s="368" t="s">
        <v>2208</v>
      </c>
      <c r="F522" s="369">
        <v>44925</v>
      </c>
      <c r="G522" s="368"/>
      <c r="H522" s="370"/>
      <c r="I522" s="371" t="s">
        <v>2626</v>
      </c>
      <c r="J522" s="372">
        <v>2022</v>
      </c>
      <c r="K522" s="373">
        <v>112</v>
      </c>
      <c r="L522" s="368" t="s">
        <v>2313</v>
      </c>
      <c r="M522" s="374"/>
      <c r="N522" s="375">
        <v>130500</v>
      </c>
      <c r="O522" s="376">
        <v>55332</v>
      </c>
      <c r="P522" s="375">
        <v>75168</v>
      </c>
      <c r="Q522" s="375"/>
      <c r="R522" s="374" t="s">
        <v>469</v>
      </c>
      <c r="S522" s="377"/>
      <c r="T522" s="16"/>
    </row>
    <row r="523" spans="1:20" ht="68.25" customHeight="1" x14ac:dyDescent="0.25">
      <c r="A523" s="365">
        <v>281</v>
      </c>
      <c r="B523" s="366" t="s">
        <v>2637</v>
      </c>
      <c r="C523" s="367"/>
      <c r="D523" s="368" t="s">
        <v>2313</v>
      </c>
      <c r="E523" s="368" t="s">
        <v>2208</v>
      </c>
      <c r="F523" s="369">
        <v>44925</v>
      </c>
      <c r="G523" s="368"/>
      <c r="H523" s="370"/>
      <c r="I523" s="371" t="s">
        <v>2626</v>
      </c>
      <c r="J523" s="372">
        <v>2022</v>
      </c>
      <c r="K523" s="373">
        <v>112</v>
      </c>
      <c r="L523" s="368" t="s">
        <v>2313</v>
      </c>
      <c r="M523" s="374"/>
      <c r="N523" s="375">
        <v>130500</v>
      </c>
      <c r="O523" s="376">
        <v>52206</v>
      </c>
      <c r="P523" s="375">
        <v>78294</v>
      </c>
      <c r="Q523" s="375"/>
      <c r="R523" s="374" t="s">
        <v>469</v>
      </c>
      <c r="S523" s="377"/>
      <c r="T523" s="16"/>
    </row>
    <row r="524" spans="1:20" ht="68.25" customHeight="1" x14ac:dyDescent="0.25">
      <c r="A524" s="365">
        <v>282</v>
      </c>
      <c r="B524" s="366" t="s">
        <v>2638</v>
      </c>
      <c r="C524" s="367"/>
      <c r="D524" s="368" t="s">
        <v>2313</v>
      </c>
      <c r="E524" s="368" t="s">
        <v>2208</v>
      </c>
      <c r="F524" s="369">
        <v>44925</v>
      </c>
      <c r="G524" s="368"/>
      <c r="H524" s="370"/>
      <c r="I524" s="371" t="s">
        <v>2622</v>
      </c>
      <c r="J524" s="372">
        <v>2022</v>
      </c>
      <c r="K524" s="373">
        <v>67</v>
      </c>
      <c r="L524" s="368" t="s">
        <v>2313</v>
      </c>
      <c r="M524" s="374"/>
      <c r="N524" s="379">
        <v>116000</v>
      </c>
      <c r="O524" s="378">
        <v>116000</v>
      </c>
      <c r="P524" s="379">
        <v>0</v>
      </c>
      <c r="Q524" s="375"/>
      <c r="R524" s="374" t="s">
        <v>469</v>
      </c>
      <c r="S524" s="377"/>
      <c r="T524" s="16"/>
    </row>
    <row r="525" spans="1:20" ht="68.25" customHeight="1" x14ac:dyDescent="0.25">
      <c r="A525" s="365">
        <v>283</v>
      </c>
      <c r="B525" s="366" t="s">
        <v>2639</v>
      </c>
      <c r="C525" s="367"/>
      <c r="D525" s="368" t="s">
        <v>2640</v>
      </c>
      <c r="E525" s="368" t="s">
        <v>2208</v>
      </c>
      <c r="F525" s="369">
        <v>44925</v>
      </c>
      <c r="G525" s="368"/>
      <c r="H525" s="370"/>
      <c r="I525" s="371" t="s">
        <v>2626</v>
      </c>
      <c r="J525" s="372">
        <v>2022</v>
      </c>
      <c r="K525" s="373">
        <v>67</v>
      </c>
      <c r="L525" s="368" t="s">
        <v>2640</v>
      </c>
      <c r="M525" s="374"/>
      <c r="N525" s="375">
        <v>130500</v>
      </c>
      <c r="O525" s="376">
        <v>69600</v>
      </c>
      <c r="P525" s="375">
        <v>60900</v>
      </c>
      <c r="Q525" s="375"/>
      <c r="R525" s="374" t="s">
        <v>469</v>
      </c>
      <c r="S525" s="377"/>
      <c r="T525" s="16"/>
    </row>
    <row r="526" spans="1:20" ht="68.25" customHeight="1" x14ac:dyDescent="0.25">
      <c r="A526" s="365">
        <v>284</v>
      </c>
      <c r="B526" s="366" t="s">
        <v>2641</v>
      </c>
      <c r="C526" s="367"/>
      <c r="D526" s="368" t="s">
        <v>2313</v>
      </c>
      <c r="E526" s="368" t="s">
        <v>2208</v>
      </c>
      <c r="F526" s="369">
        <v>44925</v>
      </c>
      <c r="G526" s="368"/>
      <c r="H526" s="370"/>
      <c r="I526" s="371" t="s">
        <v>2626</v>
      </c>
      <c r="J526" s="372">
        <v>2022</v>
      </c>
      <c r="K526" s="373">
        <v>112</v>
      </c>
      <c r="L526" s="368" t="s">
        <v>2313</v>
      </c>
      <c r="M526" s="374"/>
      <c r="N526" s="375">
        <v>130500</v>
      </c>
      <c r="O526" s="376">
        <v>61992</v>
      </c>
      <c r="P526" s="375">
        <v>68508</v>
      </c>
      <c r="Q526" s="375"/>
      <c r="R526" s="374" t="s">
        <v>469</v>
      </c>
      <c r="S526" s="377"/>
      <c r="T526" s="16"/>
    </row>
    <row r="527" spans="1:20" ht="68.25" customHeight="1" x14ac:dyDescent="0.25">
      <c r="A527" s="365">
        <v>285</v>
      </c>
      <c r="B527" s="366" t="s">
        <v>2642</v>
      </c>
      <c r="C527" s="367"/>
      <c r="D527" s="368" t="s">
        <v>2313</v>
      </c>
      <c r="E527" s="368" t="s">
        <v>2208</v>
      </c>
      <c r="F527" s="369">
        <v>44925</v>
      </c>
      <c r="G527" s="368"/>
      <c r="H527" s="370"/>
      <c r="I527" s="371" t="s">
        <v>2622</v>
      </c>
      <c r="J527" s="372">
        <v>2022</v>
      </c>
      <c r="K527" s="373">
        <v>143.4</v>
      </c>
      <c r="L527" s="368" t="s">
        <v>2313</v>
      </c>
      <c r="M527" s="374"/>
      <c r="N527" s="375">
        <v>145000</v>
      </c>
      <c r="O527" s="376">
        <v>33183.5</v>
      </c>
      <c r="P527" s="375">
        <v>111816.5</v>
      </c>
      <c r="Q527" s="375"/>
      <c r="R527" s="374" t="s">
        <v>469</v>
      </c>
      <c r="S527" s="377"/>
      <c r="T527" s="16"/>
    </row>
    <row r="528" spans="1:20" ht="68.25" customHeight="1" x14ac:dyDescent="0.25">
      <c r="A528" s="365">
        <v>286</v>
      </c>
      <c r="B528" s="366" t="s">
        <v>2643</v>
      </c>
      <c r="C528" s="367"/>
      <c r="D528" s="368" t="s">
        <v>2313</v>
      </c>
      <c r="E528" s="368" t="s">
        <v>2208</v>
      </c>
      <c r="F528" s="369">
        <v>44925</v>
      </c>
      <c r="G528" s="368"/>
      <c r="H528" s="370"/>
      <c r="I528" s="371" t="s">
        <v>2626</v>
      </c>
      <c r="J528" s="372">
        <v>2022</v>
      </c>
      <c r="K528" s="373">
        <v>110.8</v>
      </c>
      <c r="L528" s="368" t="s">
        <v>2313</v>
      </c>
      <c r="M528" s="374"/>
      <c r="N528" s="375">
        <v>130500</v>
      </c>
      <c r="O528" s="376">
        <v>61992</v>
      </c>
      <c r="P528" s="375">
        <v>68508</v>
      </c>
      <c r="Q528" s="375"/>
      <c r="R528" s="374" t="s">
        <v>469</v>
      </c>
      <c r="S528" s="377"/>
      <c r="T528" s="16"/>
    </row>
    <row r="529" spans="1:20" ht="68.25" customHeight="1" x14ac:dyDescent="0.25">
      <c r="A529" s="365">
        <v>287</v>
      </c>
      <c r="B529" s="366" t="s">
        <v>2644</v>
      </c>
      <c r="C529" s="367"/>
      <c r="D529" s="368" t="s">
        <v>2313</v>
      </c>
      <c r="E529" s="368" t="s">
        <v>2208</v>
      </c>
      <c r="F529" s="369">
        <v>44925</v>
      </c>
      <c r="G529" s="368"/>
      <c r="H529" s="370"/>
      <c r="I529" s="371" t="s">
        <v>2626</v>
      </c>
      <c r="J529" s="372">
        <v>2022</v>
      </c>
      <c r="K529" s="373">
        <v>112</v>
      </c>
      <c r="L529" s="368" t="s">
        <v>2313</v>
      </c>
      <c r="M529" s="374"/>
      <c r="N529" s="375">
        <v>130500</v>
      </c>
      <c r="O529" s="376">
        <v>58578</v>
      </c>
      <c r="P529" s="375">
        <v>71922</v>
      </c>
      <c r="Q529" s="375"/>
      <c r="R529" s="374" t="s">
        <v>469</v>
      </c>
      <c r="S529" s="377"/>
      <c r="T529" s="16"/>
    </row>
    <row r="530" spans="1:20" ht="68.25" customHeight="1" x14ac:dyDescent="0.25">
      <c r="A530" s="365">
        <v>288</v>
      </c>
      <c r="B530" s="366" t="s">
        <v>2645</v>
      </c>
      <c r="C530" s="367"/>
      <c r="D530" s="368" t="s">
        <v>2313</v>
      </c>
      <c r="E530" s="368" t="s">
        <v>2208</v>
      </c>
      <c r="F530" s="369">
        <v>44925</v>
      </c>
      <c r="G530" s="368"/>
      <c r="H530" s="370"/>
      <c r="I530" s="371" t="s">
        <v>2622</v>
      </c>
      <c r="J530" s="372">
        <v>2022</v>
      </c>
      <c r="K530" s="373">
        <v>67</v>
      </c>
      <c r="L530" s="368" t="s">
        <v>2313</v>
      </c>
      <c r="M530" s="374"/>
      <c r="N530" s="375">
        <v>108750</v>
      </c>
      <c r="O530" s="376">
        <v>81056</v>
      </c>
      <c r="P530" s="375">
        <v>27694</v>
      </c>
      <c r="Q530" s="375"/>
      <c r="R530" s="374" t="s">
        <v>469</v>
      </c>
      <c r="S530" s="377"/>
      <c r="T530" s="16"/>
    </row>
    <row r="531" spans="1:20" ht="68.25" customHeight="1" x14ac:dyDescent="0.25">
      <c r="A531" s="365">
        <v>289</v>
      </c>
      <c r="B531" s="366" t="s">
        <v>2646</v>
      </c>
      <c r="C531" s="367"/>
      <c r="D531" s="368" t="s">
        <v>2313</v>
      </c>
      <c r="E531" s="368" t="s">
        <v>2208</v>
      </c>
      <c r="F531" s="369">
        <v>44925</v>
      </c>
      <c r="G531" s="368"/>
      <c r="H531" s="370"/>
      <c r="I531" s="371" t="s">
        <v>2622</v>
      </c>
      <c r="J531" s="372">
        <v>2022</v>
      </c>
      <c r="K531" s="373">
        <v>40.4</v>
      </c>
      <c r="L531" s="368" t="s">
        <v>2313</v>
      </c>
      <c r="M531" s="374"/>
      <c r="N531" s="375">
        <v>87000</v>
      </c>
      <c r="O531" s="376">
        <v>87000</v>
      </c>
      <c r="P531" s="375">
        <v>0</v>
      </c>
      <c r="Q531" s="375"/>
      <c r="R531" s="374" t="s">
        <v>469</v>
      </c>
      <c r="S531" s="377"/>
      <c r="T531" s="16"/>
    </row>
    <row r="532" spans="1:20" ht="68.25" customHeight="1" x14ac:dyDescent="0.25">
      <c r="A532" s="365">
        <v>290</v>
      </c>
      <c r="B532" s="366" t="s">
        <v>2647</v>
      </c>
      <c r="C532" s="367"/>
      <c r="D532" s="368" t="s">
        <v>2313</v>
      </c>
      <c r="E532" s="368" t="s">
        <v>2208</v>
      </c>
      <c r="F532" s="369">
        <v>44925</v>
      </c>
      <c r="G532" s="368"/>
      <c r="H532" s="370"/>
      <c r="I532" s="371" t="s">
        <v>2622</v>
      </c>
      <c r="J532" s="372">
        <v>2022</v>
      </c>
      <c r="K532" s="373">
        <v>129.4</v>
      </c>
      <c r="L532" s="368" t="s">
        <v>2313</v>
      </c>
      <c r="M532" s="374"/>
      <c r="N532" s="375">
        <v>145000</v>
      </c>
      <c r="O532" s="376">
        <v>40048.5</v>
      </c>
      <c r="P532" s="375">
        <v>104951.5</v>
      </c>
      <c r="Q532" s="375"/>
      <c r="R532" s="374" t="s">
        <v>469</v>
      </c>
      <c r="S532" s="377"/>
      <c r="T532" s="16"/>
    </row>
    <row r="533" spans="1:20" ht="68.25" customHeight="1" x14ac:dyDescent="0.25">
      <c r="A533" s="365">
        <v>291</v>
      </c>
      <c r="B533" s="366" t="s">
        <v>2648</v>
      </c>
      <c r="C533" s="367"/>
      <c r="D533" s="368" t="s">
        <v>2313</v>
      </c>
      <c r="E533" s="368" t="s">
        <v>2208</v>
      </c>
      <c r="F533" s="369">
        <v>44925</v>
      </c>
      <c r="G533" s="368"/>
      <c r="H533" s="370"/>
      <c r="I533" s="371" t="s">
        <v>2622</v>
      </c>
      <c r="J533" s="372">
        <v>2022</v>
      </c>
      <c r="K533" s="373">
        <v>144</v>
      </c>
      <c r="L533" s="368" t="s">
        <v>2313</v>
      </c>
      <c r="M533" s="374"/>
      <c r="N533" s="375">
        <v>145000</v>
      </c>
      <c r="O533" s="376">
        <v>84588.5</v>
      </c>
      <c r="P533" s="375">
        <v>60411.5</v>
      </c>
      <c r="Q533" s="375"/>
      <c r="R533" s="374" t="s">
        <v>469</v>
      </c>
      <c r="S533" s="377"/>
      <c r="T533" s="16"/>
    </row>
    <row r="534" spans="1:20" ht="68.25" customHeight="1" x14ac:dyDescent="0.25">
      <c r="A534" s="365">
        <v>292</v>
      </c>
      <c r="B534" s="366" t="s">
        <v>2649</v>
      </c>
      <c r="C534" s="367"/>
      <c r="D534" s="368" t="s">
        <v>2313</v>
      </c>
      <c r="E534" s="368" t="s">
        <v>2208</v>
      </c>
      <c r="F534" s="369">
        <v>44925</v>
      </c>
      <c r="G534" s="368"/>
      <c r="H534" s="370"/>
      <c r="I534" s="371" t="s">
        <v>2622</v>
      </c>
      <c r="J534" s="372">
        <v>2022</v>
      </c>
      <c r="K534" s="373">
        <v>143.5</v>
      </c>
      <c r="L534" s="368" t="s">
        <v>2313</v>
      </c>
      <c r="M534" s="374"/>
      <c r="N534" s="375">
        <v>145000</v>
      </c>
      <c r="O534" s="376">
        <v>145000</v>
      </c>
      <c r="P534" s="375">
        <v>0</v>
      </c>
      <c r="Q534" s="375"/>
      <c r="R534" s="374" t="s">
        <v>469</v>
      </c>
      <c r="S534" s="377"/>
      <c r="T534" s="16"/>
    </row>
    <row r="535" spans="1:20" ht="68.25" hidden="1" customHeight="1" x14ac:dyDescent="0.25">
      <c r="A535" s="365">
        <v>293</v>
      </c>
      <c r="B535" s="387" t="s">
        <v>2650</v>
      </c>
      <c r="C535" s="367"/>
      <c r="D535" s="368" t="s">
        <v>2651</v>
      </c>
      <c r="E535" s="368" t="s">
        <v>2208</v>
      </c>
      <c r="F535" s="369">
        <v>44925</v>
      </c>
      <c r="G535" s="368" t="s">
        <v>3639</v>
      </c>
      <c r="H535" s="369">
        <v>44925</v>
      </c>
      <c r="I535" s="371" t="s">
        <v>2626</v>
      </c>
      <c r="J535" s="372">
        <v>2022</v>
      </c>
      <c r="K535" s="373">
        <v>171.6</v>
      </c>
      <c r="L535" s="368" t="s">
        <v>2651</v>
      </c>
      <c r="M535" s="374"/>
      <c r="N535" s="375">
        <v>130500</v>
      </c>
      <c r="O535" s="376">
        <v>40374</v>
      </c>
      <c r="P535" s="375">
        <v>90126</v>
      </c>
      <c r="Q535" s="375"/>
      <c r="R535" s="374" t="s">
        <v>469</v>
      </c>
      <c r="S535" s="377"/>
      <c r="T535" s="16"/>
    </row>
    <row r="536" spans="1:20" ht="68.25" customHeight="1" x14ac:dyDescent="0.25">
      <c r="A536" s="365">
        <v>294</v>
      </c>
      <c r="B536" s="366" t="s">
        <v>2652</v>
      </c>
      <c r="C536" s="367"/>
      <c r="D536" s="368" t="s">
        <v>2313</v>
      </c>
      <c r="E536" s="368" t="s">
        <v>2208</v>
      </c>
      <c r="F536" s="369">
        <v>44925</v>
      </c>
      <c r="G536" s="368"/>
      <c r="H536" s="370"/>
      <c r="I536" s="371" t="s">
        <v>2635</v>
      </c>
      <c r="J536" s="372">
        <v>2022</v>
      </c>
      <c r="K536" s="373">
        <v>82.2</v>
      </c>
      <c r="L536" s="368" t="s">
        <v>2313</v>
      </c>
      <c r="M536" s="374"/>
      <c r="N536" s="375">
        <v>116000</v>
      </c>
      <c r="O536" s="376">
        <v>116000</v>
      </c>
      <c r="P536" s="375">
        <v>0</v>
      </c>
      <c r="Q536" s="375"/>
      <c r="R536" s="374" t="s">
        <v>469</v>
      </c>
      <c r="S536" s="377"/>
      <c r="T536" s="16"/>
    </row>
    <row r="537" spans="1:20" ht="68.25" customHeight="1" x14ac:dyDescent="0.25">
      <c r="A537" s="365">
        <v>295</v>
      </c>
      <c r="B537" s="366" t="s">
        <v>2653</v>
      </c>
      <c r="C537" s="367"/>
      <c r="D537" s="368" t="s">
        <v>2313</v>
      </c>
      <c r="E537" s="368" t="s">
        <v>2208</v>
      </c>
      <c r="F537" s="369">
        <v>44925</v>
      </c>
      <c r="G537" s="368"/>
      <c r="H537" s="370"/>
      <c r="I537" s="371" t="s">
        <v>2635</v>
      </c>
      <c r="J537" s="372">
        <v>2022</v>
      </c>
      <c r="K537" s="373">
        <v>75.2</v>
      </c>
      <c r="L537" s="368" t="s">
        <v>2313</v>
      </c>
      <c r="M537" s="374"/>
      <c r="N537" s="375">
        <v>65250</v>
      </c>
      <c r="O537" s="376">
        <v>65250</v>
      </c>
      <c r="P537" s="375">
        <v>0</v>
      </c>
      <c r="Q537" s="375"/>
      <c r="R537" s="374" t="s">
        <v>469</v>
      </c>
      <c r="S537" s="377"/>
      <c r="T537" s="16"/>
    </row>
    <row r="538" spans="1:20" ht="68.25" customHeight="1" x14ac:dyDescent="0.25">
      <c r="A538" s="365">
        <v>296</v>
      </c>
      <c r="B538" s="366" t="s">
        <v>2654</v>
      </c>
      <c r="C538" s="367"/>
      <c r="D538" s="368" t="s">
        <v>2313</v>
      </c>
      <c r="E538" s="368" t="s">
        <v>2208</v>
      </c>
      <c r="F538" s="369">
        <v>44925</v>
      </c>
      <c r="G538" s="368"/>
      <c r="H538" s="370"/>
      <c r="I538" s="371" t="s">
        <v>2655</v>
      </c>
      <c r="J538" s="372">
        <v>2022</v>
      </c>
      <c r="K538" s="373">
        <v>125</v>
      </c>
      <c r="L538" s="368" t="s">
        <v>2313</v>
      </c>
      <c r="M538" s="374"/>
      <c r="N538" s="375">
        <v>108750</v>
      </c>
      <c r="O538" s="376">
        <v>81367.5</v>
      </c>
      <c r="P538" s="375">
        <v>27382.5</v>
      </c>
      <c r="Q538" s="375"/>
      <c r="R538" s="374" t="s">
        <v>469</v>
      </c>
      <c r="S538" s="377"/>
      <c r="T538" s="16"/>
    </row>
    <row r="539" spans="1:20" ht="68.25" customHeight="1" x14ac:dyDescent="0.25">
      <c r="A539" s="365">
        <v>297</v>
      </c>
      <c r="B539" s="366" t="s">
        <v>2656</v>
      </c>
      <c r="C539" s="367"/>
      <c r="D539" s="368" t="s">
        <v>2313</v>
      </c>
      <c r="E539" s="368" t="s">
        <v>2208</v>
      </c>
      <c r="F539" s="369">
        <v>44925</v>
      </c>
      <c r="G539" s="368"/>
      <c r="H539" s="370"/>
      <c r="I539" s="371" t="s">
        <v>2626</v>
      </c>
      <c r="J539" s="372">
        <v>2022</v>
      </c>
      <c r="K539" s="373">
        <v>37.5</v>
      </c>
      <c r="L539" s="368" t="s">
        <v>2313</v>
      </c>
      <c r="M539" s="374" t="s">
        <v>2657</v>
      </c>
      <c r="N539" s="375">
        <v>43500</v>
      </c>
      <c r="O539" s="376">
        <v>43500</v>
      </c>
      <c r="P539" s="375">
        <v>0</v>
      </c>
      <c r="Q539" s="375"/>
      <c r="R539" s="374" t="s">
        <v>469</v>
      </c>
      <c r="S539" s="377"/>
      <c r="T539" s="16"/>
    </row>
    <row r="540" spans="1:20" ht="68.25" customHeight="1" x14ac:dyDescent="0.25">
      <c r="A540" s="365">
        <v>298</v>
      </c>
      <c r="B540" s="366" t="s">
        <v>2658</v>
      </c>
      <c r="C540" s="367"/>
      <c r="D540" s="368" t="s">
        <v>2313</v>
      </c>
      <c r="E540" s="368" t="s">
        <v>2208</v>
      </c>
      <c r="F540" s="369">
        <v>44925</v>
      </c>
      <c r="G540" s="368"/>
      <c r="H540" s="370"/>
      <c r="I540" s="371" t="s">
        <v>2655</v>
      </c>
      <c r="J540" s="372">
        <v>2022</v>
      </c>
      <c r="K540" s="373">
        <v>125</v>
      </c>
      <c r="L540" s="368" t="s">
        <v>2313</v>
      </c>
      <c r="M540" s="374"/>
      <c r="N540" s="375">
        <v>111650</v>
      </c>
      <c r="O540" s="376">
        <v>111650</v>
      </c>
      <c r="P540" s="375">
        <v>0</v>
      </c>
      <c r="Q540" s="375"/>
      <c r="R540" s="374" t="s">
        <v>469</v>
      </c>
      <c r="S540" s="377"/>
      <c r="T540" s="16"/>
    </row>
    <row r="541" spans="1:20" ht="68.25" customHeight="1" x14ac:dyDescent="0.25">
      <c r="A541" s="365">
        <v>299</v>
      </c>
      <c r="B541" s="366" t="s">
        <v>2659</v>
      </c>
      <c r="C541" s="367"/>
      <c r="D541" s="368" t="s">
        <v>2313</v>
      </c>
      <c r="E541" s="368" t="s">
        <v>2208</v>
      </c>
      <c r="F541" s="369">
        <v>44925</v>
      </c>
      <c r="G541" s="368"/>
      <c r="H541" s="370"/>
      <c r="I541" s="371" t="s">
        <v>2635</v>
      </c>
      <c r="J541" s="372">
        <v>2022</v>
      </c>
      <c r="K541" s="373">
        <v>91.6</v>
      </c>
      <c r="L541" s="368" t="s">
        <v>2313</v>
      </c>
      <c r="M541" s="374"/>
      <c r="N541" s="375">
        <v>79750</v>
      </c>
      <c r="O541" s="376">
        <v>79750</v>
      </c>
      <c r="P541" s="375">
        <v>0</v>
      </c>
      <c r="Q541" s="375"/>
      <c r="R541" s="374" t="s">
        <v>469</v>
      </c>
      <c r="S541" s="377"/>
      <c r="T541" s="16"/>
    </row>
    <row r="542" spans="1:20" ht="68.25" customHeight="1" x14ac:dyDescent="0.25">
      <c r="A542" s="365">
        <v>300</v>
      </c>
      <c r="B542" s="366" t="s">
        <v>2660</v>
      </c>
      <c r="C542" s="367"/>
      <c r="D542" s="368" t="s">
        <v>2313</v>
      </c>
      <c r="E542" s="368" t="s">
        <v>2208</v>
      </c>
      <c r="F542" s="369">
        <v>44925</v>
      </c>
      <c r="G542" s="368"/>
      <c r="H542" s="370"/>
      <c r="I542" s="371" t="s">
        <v>2635</v>
      </c>
      <c r="J542" s="372">
        <v>2022</v>
      </c>
      <c r="K542" s="373">
        <v>79.2</v>
      </c>
      <c r="L542" s="368" t="s">
        <v>2313</v>
      </c>
      <c r="M542" s="374"/>
      <c r="N542" s="375">
        <v>72500</v>
      </c>
      <c r="O542" s="376">
        <v>72500</v>
      </c>
      <c r="P542" s="375">
        <v>0</v>
      </c>
      <c r="Q542" s="375"/>
      <c r="R542" s="374" t="s">
        <v>469</v>
      </c>
      <c r="S542" s="377"/>
      <c r="T542" s="16"/>
    </row>
    <row r="543" spans="1:20" ht="68.25" customHeight="1" x14ac:dyDescent="0.25">
      <c r="A543" s="365">
        <v>301</v>
      </c>
      <c r="B543" s="366" t="s">
        <v>2661</v>
      </c>
      <c r="C543" s="367"/>
      <c r="D543" s="368" t="s">
        <v>2313</v>
      </c>
      <c r="E543" s="368" t="s">
        <v>2208</v>
      </c>
      <c r="F543" s="369">
        <v>44925</v>
      </c>
      <c r="G543" s="368"/>
      <c r="H543" s="370"/>
      <c r="I543" s="371" t="s">
        <v>2635</v>
      </c>
      <c r="J543" s="372">
        <v>2022</v>
      </c>
      <c r="K543" s="373">
        <v>79.2</v>
      </c>
      <c r="L543" s="368" t="s">
        <v>2313</v>
      </c>
      <c r="M543" s="374"/>
      <c r="N543" s="375">
        <v>87000</v>
      </c>
      <c r="O543" s="376">
        <v>87000</v>
      </c>
      <c r="P543" s="375">
        <v>0</v>
      </c>
      <c r="Q543" s="375"/>
      <c r="R543" s="374" t="s">
        <v>469</v>
      </c>
      <c r="S543" s="377"/>
      <c r="T543" s="16"/>
    </row>
    <row r="544" spans="1:20" ht="68.25" customHeight="1" x14ac:dyDescent="0.25">
      <c r="A544" s="365">
        <v>302</v>
      </c>
      <c r="B544" s="366" t="s">
        <v>2662</v>
      </c>
      <c r="C544" s="367"/>
      <c r="D544" s="368" t="s">
        <v>2313</v>
      </c>
      <c r="E544" s="368" t="s">
        <v>2208</v>
      </c>
      <c r="F544" s="369">
        <v>44925</v>
      </c>
      <c r="G544" s="368"/>
      <c r="H544" s="370"/>
      <c r="I544" s="371" t="s">
        <v>2635</v>
      </c>
      <c r="J544" s="372">
        <v>2022</v>
      </c>
      <c r="K544" s="373">
        <v>79.2</v>
      </c>
      <c r="L544" s="368" t="s">
        <v>2313</v>
      </c>
      <c r="M544" s="374"/>
      <c r="N544" s="375">
        <v>79750</v>
      </c>
      <c r="O544" s="376">
        <v>79750</v>
      </c>
      <c r="P544" s="375">
        <v>0</v>
      </c>
      <c r="Q544" s="375"/>
      <c r="R544" s="374" t="s">
        <v>469</v>
      </c>
      <c r="S544" s="377"/>
      <c r="T544" s="16"/>
    </row>
    <row r="545" spans="1:20" ht="68.25" customHeight="1" x14ac:dyDescent="0.25">
      <c r="A545" s="365">
        <v>303</v>
      </c>
      <c r="B545" s="366" t="s">
        <v>2663</v>
      </c>
      <c r="C545" s="367"/>
      <c r="D545" s="368" t="s">
        <v>2313</v>
      </c>
      <c r="E545" s="368" t="s">
        <v>2208</v>
      </c>
      <c r="F545" s="369">
        <v>44925</v>
      </c>
      <c r="G545" s="368"/>
      <c r="H545" s="370"/>
      <c r="I545" s="371" t="s">
        <v>2635</v>
      </c>
      <c r="J545" s="372">
        <v>2022</v>
      </c>
      <c r="K545" s="373">
        <v>79.2</v>
      </c>
      <c r="L545" s="368" t="s">
        <v>2313</v>
      </c>
      <c r="M545" s="374"/>
      <c r="N545" s="375">
        <v>65250</v>
      </c>
      <c r="O545" s="376">
        <v>65250</v>
      </c>
      <c r="P545" s="375">
        <v>0</v>
      </c>
      <c r="Q545" s="375"/>
      <c r="R545" s="374" t="s">
        <v>469</v>
      </c>
      <c r="S545" s="377"/>
      <c r="T545" s="16"/>
    </row>
    <row r="546" spans="1:20" ht="68.25" customHeight="1" x14ac:dyDescent="0.25">
      <c r="A546" s="365">
        <v>304</v>
      </c>
      <c r="B546" s="366" t="s">
        <v>2664</v>
      </c>
      <c r="C546" s="367"/>
      <c r="D546" s="368" t="s">
        <v>2665</v>
      </c>
      <c r="E546" s="368" t="s">
        <v>2208</v>
      </c>
      <c r="F546" s="369">
        <v>44925</v>
      </c>
      <c r="G546" s="368"/>
      <c r="H546" s="370"/>
      <c r="I546" s="371" t="s">
        <v>2655</v>
      </c>
      <c r="J546" s="372">
        <v>2022</v>
      </c>
      <c r="K546" s="373">
        <v>100.7</v>
      </c>
      <c r="L546" s="368" t="s">
        <v>2665</v>
      </c>
      <c r="M546" s="374"/>
      <c r="N546" s="375">
        <v>101500</v>
      </c>
      <c r="O546" s="376">
        <v>101500</v>
      </c>
      <c r="P546" s="375">
        <v>0</v>
      </c>
      <c r="Q546" s="375"/>
      <c r="R546" s="374" t="s">
        <v>469</v>
      </c>
      <c r="S546" s="377"/>
      <c r="T546" s="16"/>
    </row>
    <row r="547" spans="1:20" ht="68.25" customHeight="1" x14ac:dyDescent="0.25">
      <c r="A547" s="365">
        <v>305</v>
      </c>
      <c r="B547" s="366" t="s">
        <v>2666</v>
      </c>
      <c r="C547" s="367"/>
      <c r="D547" s="368" t="s">
        <v>2313</v>
      </c>
      <c r="E547" s="368" t="s">
        <v>2208</v>
      </c>
      <c r="F547" s="369">
        <v>44925</v>
      </c>
      <c r="G547" s="368"/>
      <c r="H547" s="370"/>
      <c r="I547" s="371" t="s">
        <v>2635</v>
      </c>
      <c r="J547" s="372">
        <v>2022</v>
      </c>
      <c r="K547" s="373">
        <v>75.2</v>
      </c>
      <c r="L547" s="368" t="s">
        <v>2313</v>
      </c>
      <c r="M547" s="374"/>
      <c r="N547" s="375">
        <v>140263.20000000001</v>
      </c>
      <c r="O547" s="376">
        <v>140263.20000000001</v>
      </c>
      <c r="P547" s="375">
        <v>0</v>
      </c>
      <c r="Q547" s="375"/>
      <c r="R547" s="374" t="s">
        <v>469</v>
      </c>
      <c r="S547" s="377"/>
      <c r="T547" s="16"/>
    </row>
    <row r="548" spans="1:20" ht="68.25" customHeight="1" x14ac:dyDescent="0.25">
      <c r="A548" s="365">
        <v>306</v>
      </c>
      <c r="B548" s="366" t="s">
        <v>2667</v>
      </c>
      <c r="C548" s="367"/>
      <c r="D548" s="368" t="s">
        <v>2313</v>
      </c>
      <c r="E548" s="368" t="s">
        <v>2208</v>
      </c>
      <c r="F548" s="369">
        <v>44925</v>
      </c>
      <c r="G548" s="368"/>
      <c r="H548" s="370"/>
      <c r="I548" s="371" t="s">
        <v>2626</v>
      </c>
      <c r="J548" s="372">
        <v>2022</v>
      </c>
      <c r="K548" s="373">
        <v>158</v>
      </c>
      <c r="L548" s="368" t="s">
        <v>2313</v>
      </c>
      <c r="M548" s="374" t="s">
        <v>2670</v>
      </c>
      <c r="N548" s="375">
        <v>50216</v>
      </c>
      <c r="O548" s="376">
        <v>12255.9</v>
      </c>
      <c r="P548" s="375">
        <v>37960.1</v>
      </c>
      <c r="Q548" s="375"/>
      <c r="R548" s="374" t="s">
        <v>469</v>
      </c>
      <c r="S548" s="377"/>
      <c r="T548" s="16"/>
    </row>
    <row r="549" spans="1:20" ht="68.25" customHeight="1" x14ac:dyDescent="0.25">
      <c r="A549" s="365">
        <v>307</v>
      </c>
      <c r="B549" s="366" t="s">
        <v>2668</v>
      </c>
      <c r="C549" s="367"/>
      <c r="D549" s="368" t="s">
        <v>2669</v>
      </c>
      <c r="E549" s="368" t="s">
        <v>2208</v>
      </c>
      <c r="F549" s="369">
        <v>44925</v>
      </c>
      <c r="G549" s="368"/>
      <c r="H549" s="370"/>
      <c r="I549" s="371" t="s">
        <v>2622</v>
      </c>
      <c r="J549" s="372">
        <v>2022</v>
      </c>
      <c r="K549" s="373">
        <v>143.5</v>
      </c>
      <c r="L549" s="368" t="s">
        <v>2669</v>
      </c>
      <c r="M549" s="368" t="s">
        <v>2669</v>
      </c>
      <c r="N549" s="375">
        <v>145000</v>
      </c>
      <c r="O549" s="376">
        <v>44881</v>
      </c>
      <c r="P549" s="375">
        <v>100119</v>
      </c>
      <c r="Q549" s="375"/>
      <c r="R549" s="374" t="s">
        <v>469</v>
      </c>
      <c r="S549" s="377"/>
      <c r="T549" s="16"/>
    </row>
    <row r="550" spans="1:20" ht="68.25" customHeight="1" x14ac:dyDescent="0.25">
      <c r="A550" s="365">
        <v>308</v>
      </c>
      <c r="B550" s="366" t="s">
        <v>2671</v>
      </c>
      <c r="C550" s="367"/>
      <c r="D550" s="368" t="s">
        <v>2313</v>
      </c>
      <c r="E550" s="368" t="s">
        <v>2208</v>
      </c>
      <c r="F550" s="369">
        <v>44925</v>
      </c>
      <c r="G550" s="368"/>
      <c r="H550" s="370"/>
      <c r="I550" s="371" t="s">
        <v>2622</v>
      </c>
      <c r="J550" s="372">
        <v>2022</v>
      </c>
      <c r="K550" s="373">
        <v>157.4</v>
      </c>
      <c r="L550" s="368" t="s">
        <v>2313</v>
      </c>
      <c r="M550" s="368" t="s">
        <v>2672</v>
      </c>
      <c r="N550" s="375">
        <v>145000</v>
      </c>
      <c r="O550" s="376">
        <v>54649</v>
      </c>
      <c r="P550" s="375">
        <v>90351</v>
      </c>
      <c r="Q550" s="375"/>
      <c r="R550" s="374" t="s">
        <v>469</v>
      </c>
      <c r="S550" s="377"/>
      <c r="T550" s="16"/>
    </row>
    <row r="551" spans="1:20" ht="68.25" customHeight="1" x14ac:dyDescent="0.25">
      <c r="A551" s="365">
        <v>309</v>
      </c>
      <c r="B551" s="366" t="s">
        <v>2673</v>
      </c>
      <c r="C551" s="367"/>
      <c r="D551" s="368" t="s">
        <v>2313</v>
      </c>
      <c r="E551" s="368" t="s">
        <v>2208</v>
      </c>
      <c r="F551" s="369">
        <v>44925</v>
      </c>
      <c r="G551" s="368"/>
      <c r="H551" s="370"/>
      <c r="I551" s="371" t="s">
        <v>2626</v>
      </c>
      <c r="J551" s="372">
        <v>2022</v>
      </c>
      <c r="K551" s="373">
        <v>65</v>
      </c>
      <c r="L551" s="368" t="s">
        <v>2313</v>
      </c>
      <c r="M551" s="374" t="s">
        <v>2674</v>
      </c>
      <c r="N551" s="375">
        <v>43500</v>
      </c>
      <c r="O551" s="376">
        <v>43500</v>
      </c>
      <c r="P551" s="375">
        <v>0</v>
      </c>
      <c r="Q551" s="375"/>
      <c r="R551" s="374" t="s">
        <v>469</v>
      </c>
      <c r="S551" s="377"/>
      <c r="T551" s="16"/>
    </row>
    <row r="552" spans="1:20" ht="68.25" customHeight="1" x14ac:dyDescent="0.25">
      <c r="A552" s="365">
        <v>310</v>
      </c>
      <c r="B552" s="366" t="s">
        <v>2675</v>
      </c>
      <c r="C552" s="367"/>
      <c r="D552" s="368" t="s">
        <v>2313</v>
      </c>
      <c r="E552" s="368" t="s">
        <v>2205</v>
      </c>
      <c r="F552" s="369">
        <v>44925</v>
      </c>
      <c r="G552" s="368"/>
      <c r="H552" s="370"/>
      <c r="I552" s="371" t="s">
        <v>2569</v>
      </c>
      <c r="J552" s="372">
        <v>2022</v>
      </c>
      <c r="K552" s="373">
        <v>64.599999999999994</v>
      </c>
      <c r="L552" s="368" t="s">
        <v>2313</v>
      </c>
      <c r="M552" s="374"/>
      <c r="N552" s="380">
        <v>35636.04</v>
      </c>
      <c r="O552" s="375">
        <v>34448.18</v>
      </c>
      <c r="P552" s="376">
        <v>1187.8599999999999</v>
      </c>
      <c r="Q552" s="375"/>
      <c r="R552" s="374" t="s">
        <v>469</v>
      </c>
      <c r="S552" s="377"/>
      <c r="T552" s="16"/>
    </row>
    <row r="553" spans="1:20" ht="68.25" customHeight="1" x14ac:dyDescent="0.25">
      <c r="A553" s="365">
        <v>311</v>
      </c>
      <c r="B553" s="366" t="s">
        <v>2676</v>
      </c>
      <c r="C553" s="367"/>
      <c r="D553" s="368" t="s">
        <v>2313</v>
      </c>
      <c r="E553" s="368" t="s">
        <v>2208</v>
      </c>
      <c r="F553" s="369">
        <v>44925</v>
      </c>
      <c r="G553" s="368"/>
      <c r="H553" s="370"/>
      <c r="I553" s="371" t="s">
        <v>2655</v>
      </c>
      <c r="J553" s="372">
        <v>2022</v>
      </c>
      <c r="K553" s="373">
        <v>162</v>
      </c>
      <c r="L553" s="368" t="s">
        <v>2313</v>
      </c>
      <c r="M553" s="374"/>
      <c r="N553" s="375">
        <v>101500</v>
      </c>
      <c r="O553" s="376">
        <v>101500</v>
      </c>
      <c r="P553" s="375">
        <v>0</v>
      </c>
      <c r="Q553" s="375"/>
      <c r="R553" s="374" t="s">
        <v>469</v>
      </c>
      <c r="S553" s="377"/>
      <c r="T553" s="16"/>
    </row>
    <row r="554" spans="1:20" ht="68.25" customHeight="1" x14ac:dyDescent="0.25">
      <c r="A554" s="365">
        <v>312</v>
      </c>
      <c r="B554" s="366" t="s">
        <v>2677</v>
      </c>
      <c r="C554" s="367"/>
      <c r="D554" s="368" t="s">
        <v>2313</v>
      </c>
      <c r="E554" s="368" t="s">
        <v>2208</v>
      </c>
      <c r="F554" s="369">
        <v>44925</v>
      </c>
      <c r="G554" s="368"/>
      <c r="H554" s="370"/>
      <c r="I554" s="371" t="s">
        <v>2635</v>
      </c>
      <c r="J554" s="372">
        <v>2022</v>
      </c>
      <c r="K554" s="373">
        <v>156</v>
      </c>
      <c r="L554" s="368" t="s">
        <v>2313</v>
      </c>
      <c r="M554" s="374"/>
      <c r="N554" s="375">
        <v>87000</v>
      </c>
      <c r="O554" s="376">
        <v>87000</v>
      </c>
      <c r="P554" s="375">
        <v>0</v>
      </c>
      <c r="Q554" s="375"/>
      <c r="R554" s="374" t="s">
        <v>469</v>
      </c>
      <c r="S554" s="377"/>
      <c r="T554" s="16"/>
    </row>
    <row r="555" spans="1:20" ht="68.25" customHeight="1" x14ac:dyDescent="0.25">
      <c r="A555" s="365">
        <v>313</v>
      </c>
      <c r="B555" s="366" t="s">
        <v>2678</v>
      </c>
      <c r="C555" s="367"/>
      <c r="D555" s="368" t="s">
        <v>2313</v>
      </c>
      <c r="E555" s="368" t="s">
        <v>2208</v>
      </c>
      <c r="F555" s="369">
        <v>44925</v>
      </c>
      <c r="G555" s="368"/>
      <c r="H555" s="370"/>
      <c r="I555" s="371" t="s">
        <v>2622</v>
      </c>
      <c r="J555" s="372">
        <v>2022</v>
      </c>
      <c r="K555" s="373">
        <v>134</v>
      </c>
      <c r="L555" s="368" t="s">
        <v>2313</v>
      </c>
      <c r="M555" s="374"/>
      <c r="N555" s="375">
        <v>116000</v>
      </c>
      <c r="O555" s="376">
        <v>116000</v>
      </c>
      <c r="P555" s="375">
        <v>0</v>
      </c>
      <c r="Q555" s="375"/>
      <c r="R555" s="374" t="s">
        <v>469</v>
      </c>
      <c r="S555" s="377"/>
      <c r="T555" s="16"/>
    </row>
    <row r="556" spans="1:20" ht="68.25" customHeight="1" x14ac:dyDescent="0.25">
      <c r="A556" s="365">
        <v>314</v>
      </c>
      <c r="B556" s="366" t="s">
        <v>2679</v>
      </c>
      <c r="C556" s="367"/>
      <c r="D556" s="368" t="s">
        <v>2313</v>
      </c>
      <c r="E556" s="368" t="s">
        <v>2208</v>
      </c>
      <c r="F556" s="369">
        <v>44925</v>
      </c>
      <c r="G556" s="368"/>
      <c r="H556" s="370"/>
      <c r="I556" s="371" t="s">
        <v>2622</v>
      </c>
      <c r="J556" s="372">
        <v>2022</v>
      </c>
      <c r="K556" s="373">
        <v>134</v>
      </c>
      <c r="L556" s="368" t="s">
        <v>2313</v>
      </c>
      <c r="M556" s="374"/>
      <c r="N556" s="375">
        <v>116000</v>
      </c>
      <c r="O556" s="376">
        <v>116000</v>
      </c>
      <c r="P556" s="375">
        <v>0</v>
      </c>
      <c r="Q556" s="375"/>
      <c r="R556" s="374" t="s">
        <v>469</v>
      </c>
      <c r="S556" s="377"/>
      <c r="T556" s="16"/>
    </row>
    <row r="557" spans="1:20" ht="68.25" customHeight="1" x14ac:dyDescent="0.25">
      <c r="A557" s="365">
        <v>315</v>
      </c>
      <c r="B557" s="366" t="s">
        <v>2680</v>
      </c>
      <c r="C557" s="367"/>
      <c r="D557" s="368" t="s">
        <v>2313</v>
      </c>
      <c r="E557" s="368" t="s">
        <v>2208</v>
      </c>
      <c r="F557" s="369">
        <v>44925</v>
      </c>
      <c r="G557" s="368"/>
      <c r="H557" s="370"/>
      <c r="I557" s="371" t="s">
        <v>2622</v>
      </c>
      <c r="J557" s="372">
        <v>2022</v>
      </c>
      <c r="K557" s="373">
        <v>134</v>
      </c>
      <c r="L557" s="368" t="s">
        <v>2313</v>
      </c>
      <c r="M557" s="374"/>
      <c r="N557" s="375">
        <v>145000</v>
      </c>
      <c r="O557" s="376">
        <v>122124.5</v>
      </c>
      <c r="P557" s="375">
        <v>22875.5</v>
      </c>
      <c r="Q557" s="375"/>
      <c r="R557" s="374" t="s">
        <v>469</v>
      </c>
      <c r="S557" s="377"/>
      <c r="T557" s="16"/>
    </row>
    <row r="558" spans="1:20" ht="68.25" customHeight="1" x14ac:dyDescent="0.25">
      <c r="A558" s="365">
        <v>316</v>
      </c>
      <c r="B558" s="366" t="s">
        <v>2681</v>
      </c>
      <c r="C558" s="367"/>
      <c r="D558" s="368" t="s">
        <v>2313</v>
      </c>
      <c r="E558" s="368" t="s">
        <v>2208</v>
      </c>
      <c r="F558" s="369">
        <v>44925</v>
      </c>
      <c r="G558" s="368"/>
      <c r="H558" s="370"/>
      <c r="I558" s="371" t="s">
        <v>2622</v>
      </c>
      <c r="J558" s="372">
        <v>2022</v>
      </c>
      <c r="K558" s="373">
        <v>133</v>
      </c>
      <c r="L558" s="368" t="s">
        <v>2313</v>
      </c>
      <c r="M558" s="374"/>
      <c r="N558" s="375">
        <v>116000</v>
      </c>
      <c r="O558" s="376">
        <v>116000</v>
      </c>
      <c r="P558" s="375">
        <v>0</v>
      </c>
      <c r="Q558" s="375"/>
      <c r="R558" s="374" t="s">
        <v>469</v>
      </c>
      <c r="S558" s="377"/>
      <c r="T558" s="16"/>
    </row>
    <row r="559" spans="1:20" ht="68.25" customHeight="1" x14ac:dyDescent="0.25">
      <c r="A559" s="365">
        <v>317</v>
      </c>
      <c r="B559" s="366" t="s">
        <v>2682</v>
      </c>
      <c r="C559" s="367"/>
      <c r="D559" s="368" t="s">
        <v>2313</v>
      </c>
      <c r="E559" s="368" t="s">
        <v>2208</v>
      </c>
      <c r="F559" s="369">
        <v>44925</v>
      </c>
      <c r="G559" s="368"/>
      <c r="H559" s="370"/>
      <c r="I559" s="371" t="s">
        <v>2635</v>
      </c>
      <c r="J559" s="372">
        <v>2022</v>
      </c>
      <c r="K559" s="373">
        <v>102.4</v>
      </c>
      <c r="L559" s="368" t="s">
        <v>2313</v>
      </c>
      <c r="M559" s="374"/>
      <c r="N559" s="375">
        <v>116000</v>
      </c>
      <c r="O559" s="376">
        <v>116000</v>
      </c>
      <c r="P559" s="375">
        <v>0</v>
      </c>
      <c r="Q559" s="375"/>
      <c r="R559" s="374" t="s">
        <v>469</v>
      </c>
      <c r="S559" s="377"/>
      <c r="T559" s="16"/>
    </row>
    <row r="560" spans="1:20" ht="68.25" customHeight="1" x14ac:dyDescent="0.25">
      <c r="A560" s="365">
        <v>318</v>
      </c>
      <c r="B560" s="366" t="s">
        <v>2683</v>
      </c>
      <c r="C560" s="367"/>
      <c r="D560" s="368" t="s">
        <v>2313</v>
      </c>
      <c r="E560" s="368" t="s">
        <v>2208</v>
      </c>
      <c r="F560" s="369">
        <v>44925</v>
      </c>
      <c r="G560" s="368"/>
      <c r="H560" s="370"/>
      <c r="I560" s="371" t="s">
        <v>2622</v>
      </c>
      <c r="J560" s="372">
        <v>2022</v>
      </c>
      <c r="K560" s="373">
        <v>185.1</v>
      </c>
      <c r="L560" s="368" t="s">
        <v>2313</v>
      </c>
      <c r="M560" s="374"/>
      <c r="N560" s="375">
        <v>116000</v>
      </c>
      <c r="O560" s="376">
        <v>116000</v>
      </c>
      <c r="P560" s="375">
        <v>0</v>
      </c>
      <c r="Q560" s="375"/>
      <c r="R560" s="374" t="s">
        <v>469</v>
      </c>
      <c r="S560" s="377"/>
      <c r="T560" s="16"/>
    </row>
    <row r="561" spans="1:20" ht="68.25" customHeight="1" x14ac:dyDescent="0.25">
      <c r="A561" s="365">
        <v>319</v>
      </c>
      <c r="B561" s="366" t="s">
        <v>2684</v>
      </c>
      <c r="C561" s="367"/>
      <c r="D561" s="368" t="s">
        <v>2313</v>
      </c>
      <c r="E561" s="368" t="s">
        <v>2208</v>
      </c>
      <c r="F561" s="369">
        <v>44925</v>
      </c>
      <c r="G561" s="368"/>
      <c r="H561" s="370"/>
      <c r="I561" s="371" t="s">
        <v>2622</v>
      </c>
      <c r="J561" s="372">
        <v>2022</v>
      </c>
      <c r="K561" s="373">
        <v>160.80000000000001</v>
      </c>
      <c r="L561" s="368" t="s">
        <v>2313</v>
      </c>
      <c r="M561" s="374"/>
      <c r="N561" s="375">
        <v>116000</v>
      </c>
      <c r="O561" s="376">
        <v>116000</v>
      </c>
      <c r="P561" s="375">
        <v>0</v>
      </c>
      <c r="Q561" s="375"/>
      <c r="R561" s="374" t="s">
        <v>469</v>
      </c>
      <c r="S561" s="377"/>
      <c r="T561" s="16"/>
    </row>
    <row r="562" spans="1:20" ht="68.25" customHeight="1" x14ac:dyDescent="0.25">
      <c r="A562" s="365">
        <v>320</v>
      </c>
      <c r="B562" s="366" t="s">
        <v>2685</v>
      </c>
      <c r="C562" s="367"/>
      <c r="D562" s="368" t="s">
        <v>2313</v>
      </c>
      <c r="E562" s="368" t="s">
        <v>2208</v>
      </c>
      <c r="F562" s="369">
        <v>44925</v>
      </c>
      <c r="G562" s="368"/>
      <c r="H562" s="370"/>
      <c r="I562" s="371" t="s">
        <v>2622</v>
      </c>
      <c r="J562" s="372">
        <v>2022</v>
      </c>
      <c r="K562" s="373">
        <v>134</v>
      </c>
      <c r="L562" s="368" t="s">
        <v>2313</v>
      </c>
      <c r="M562" s="374"/>
      <c r="N562" s="375">
        <v>116000</v>
      </c>
      <c r="O562" s="376">
        <v>70702</v>
      </c>
      <c r="P562" s="375">
        <v>45298</v>
      </c>
      <c r="Q562" s="375"/>
      <c r="R562" s="374" t="s">
        <v>469</v>
      </c>
      <c r="S562" s="377"/>
      <c r="T562" s="16"/>
    </row>
    <row r="563" spans="1:20" ht="68.25" customHeight="1" x14ac:dyDescent="0.25">
      <c r="A563" s="365">
        <v>321</v>
      </c>
      <c r="B563" s="366" t="s">
        <v>2686</v>
      </c>
      <c r="C563" s="367"/>
      <c r="D563" s="368" t="s">
        <v>2313</v>
      </c>
      <c r="E563" s="368" t="s">
        <v>2208</v>
      </c>
      <c r="F563" s="369">
        <v>44925</v>
      </c>
      <c r="G563" s="368"/>
      <c r="H563" s="370"/>
      <c r="I563" s="371" t="s">
        <v>2655</v>
      </c>
      <c r="J563" s="372">
        <v>2022</v>
      </c>
      <c r="K563" s="373">
        <v>105.2</v>
      </c>
      <c r="L563" s="368" t="s">
        <v>2313</v>
      </c>
      <c r="M563" s="374"/>
      <c r="N563" s="375">
        <v>87000</v>
      </c>
      <c r="O563" s="376">
        <v>87000</v>
      </c>
      <c r="P563" s="375">
        <v>0</v>
      </c>
      <c r="Q563" s="375"/>
      <c r="R563" s="374" t="s">
        <v>469</v>
      </c>
      <c r="S563" s="377"/>
      <c r="T563" s="16"/>
    </row>
    <row r="564" spans="1:20" ht="68.25" customHeight="1" x14ac:dyDescent="0.25">
      <c r="A564" s="365">
        <v>322</v>
      </c>
      <c r="B564" s="366" t="s">
        <v>2687</v>
      </c>
      <c r="C564" s="367"/>
      <c r="D564" s="368" t="s">
        <v>2313</v>
      </c>
      <c r="E564" s="368" t="s">
        <v>2208</v>
      </c>
      <c r="F564" s="369">
        <v>44925</v>
      </c>
      <c r="G564" s="368"/>
      <c r="H564" s="370"/>
      <c r="I564" s="371" t="s">
        <v>2655</v>
      </c>
      <c r="J564" s="372">
        <v>2022</v>
      </c>
      <c r="K564" s="373">
        <v>105.2</v>
      </c>
      <c r="L564" s="368" t="s">
        <v>2313</v>
      </c>
      <c r="M564" s="374"/>
      <c r="N564" s="375">
        <v>87000</v>
      </c>
      <c r="O564" s="376">
        <v>87000</v>
      </c>
      <c r="P564" s="375">
        <v>0</v>
      </c>
      <c r="Q564" s="375"/>
      <c r="R564" s="374" t="s">
        <v>469</v>
      </c>
      <c r="S564" s="377"/>
      <c r="T564" s="16"/>
    </row>
    <row r="565" spans="1:20" ht="68.25" customHeight="1" x14ac:dyDescent="0.25">
      <c r="A565" s="365">
        <v>323</v>
      </c>
      <c r="B565" s="366" t="s">
        <v>2688</v>
      </c>
      <c r="C565" s="367"/>
      <c r="D565" s="368" t="s">
        <v>2313</v>
      </c>
      <c r="E565" s="368" t="s">
        <v>2208</v>
      </c>
      <c r="F565" s="369">
        <v>44925</v>
      </c>
      <c r="G565" s="368"/>
      <c r="H565" s="370"/>
      <c r="I565" s="371" t="s">
        <v>2635</v>
      </c>
      <c r="J565" s="372">
        <v>2022</v>
      </c>
      <c r="K565" s="373">
        <v>160.30000000000001</v>
      </c>
      <c r="L565" s="368" t="s">
        <v>2313</v>
      </c>
      <c r="M565" s="374"/>
      <c r="N565" s="375">
        <v>108750</v>
      </c>
      <c r="O565" s="376">
        <v>61773</v>
      </c>
      <c r="P565" s="375">
        <v>46977</v>
      </c>
      <c r="Q565" s="375"/>
      <c r="R565" s="374" t="s">
        <v>469</v>
      </c>
      <c r="S565" s="377"/>
      <c r="T565" s="16"/>
    </row>
    <row r="566" spans="1:20" ht="68.25" customHeight="1" x14ac:dyDescent="0.25">
      <c r="A566" s="365">
        <v>324</v>
      </c>
      <c r="B566" s="366" t="s">
        <v>2689</v>
      </c>
      <c r="C566" s="367"/>
      <c r="D566" s="368" t="s">
        <v>2313</v>
      </c>
      <c r="E566" s="368" t="s">
        <v>2208</v>
      </c>
      <c r="F566" s="369">
        <v>44925</v>
      </c>
      <c r="G566" s="368"/>
      <c r="H566" s="370"/>
      <c r="I566" s="371" t="s">
        <v>2655</v>
      </c>
      <c r="J566" s="372">
        <v>2022</v>
      </c>
      <c r="K566" s="373">
        <v>162</v>
      </c>
      <c r="L566" s="368" t="s">
        <v>2313</v>
      </c>
      <c r="M566" s="374"/>
      <c r="N566" s="375">
        <v>116000</v>
      </c>
      <c r="O566" s="376">
        <v>116000</v>
      </c>
      <c r="P566" s="375">
        <v>0</v>
      </c>
      <c r="Q566" s="375"/>
      <c r="R566" s="374" t="s">
        <v>469</v>
      </c>
      <c r="S566" s="377"/>
      <c r="T566" s="16"/>
    </row>
    <row r="567" spans="1:20" ht="68.25" customHeight="1" x14ac:dyDescent="0.25">
      <c r="A567" s="365">
        <v>325</v>
      </c>
      <c r="B567" s="366" t="s">
        <v>2690</v>
      </c>
      <c r="C567" s="367"/>
      <c r="D567" s="368" t="s">
        <v>2313</v>
      </c>
      <c r="E567" s="368" t="s">
        <v>2208</v>
      </c>
      <c r="F567" s="369">
        <v>44925</v>
      </c>
      <c r="G567" s="368"/>
      <c r="H567" s="370"/>
      <c r="I567" s="371" t="s">
        <v>2635</v>
      </c>
      <c r="J567" s="372">
        <v>2022</v>
      </c>
      <c r="K567" s="373">
        <v>156</v>
      </c>
      <c r="L567" s="368" t="s">
        <v>2313</v>
      </c>
      <c r="M567" s="374"/>
      <c r="N567" s="375">
        <v>87000</v>
      </c>
      <c r="O567" s="376">
        <v>87000</v>
      </c>
      <c r="P567" s="375">
        <v>0</v>
      </c>
      <c r="Q567" s="375"/>
      <c r="R567" s="374" t="s">
        <v>469</v>
      </c>
      <c r="S567" s="377"/>
      <c r="T567" s="16"/>
    </row>
    <row r="568" spans="1:20" ht="68.25" customHeight="1" x14ac:dyDescent="0.25">
      <c r="A568" s="365">
        <v>326</v>
      </c>
      <c r="B568" s="366" t="s">
        <v>2692</v>
      </c>
      <c r="C568" s="367"/>
      <c r="D568" s="368" t="s">
        <v>2313</v>
      </c>
      <c r="E568" s="368" t="s">
        <v>2208</v>
      </c>
      <c r="F568" s="369">
        <v>44925</v>
      </c>
      <c r="G568" s="368"/>
      <c r="H568" s="370"/>
      <c r="I568" s="371" t="s">
        <v>2655</v>
      </c>
      <c r="J568" s="372">
        <v>2022</v>
      </c>
      <c r="K568" s="373">
        <v>201.4</v>
      </c>
      <c r="L568" s="368" t="s">
        <v>2313</v>
      </c>
      <c r="M568" s="374"/>
      <c r="N568" s="375">
        <v>101500</v>
      </c>
      <c r="O568" s="376">
        <v>101500</v>
      </c>
      <c r="P568" s="375">
        <v>0</v>
      </c>
      <c r="Q568" s="375"/>
      <c r="R568" s="374" t="s">
        <v>469</v>
      </c>
      <c r="S568" s="377"/>
      <c r="T568" s="16"/>
    </row>
    <row r="569" spans="1:20" ht="68.25" customHeight="1" x14ac:dyDescent="0.25">
      <c r="A569" s="365">
        <v>327</v>
      </c>
      <c r="B569" s="366" t="s">
        <v>2691</v>
      </c>
      <c r="C569" s="367"/>
      <c r="D569" s="368" t="s">
        <v>2313</v>
      </c>
      <c r="E569" s="368" t="s">
        <v>2208</v>
      </c>
      <c r="F569" s="369">
        <v>44925</v>
      </c>
      <c r="G569" s="368"/>
      <c r="H569" s="370"/>
      <c r="I569" s="371" t="s">
        <v>2635</v>
      </c>
      <c r="J569" s="372">
        <v>2022</v>
      </c>
      <c r="K569" s="373">
        <v>102.4</v>
      </c>
      <c r="L569" s="368" t="s">
        <v>2313</v>
      </c>
      <c r="M569" s="374"/>
      <c r="N569" s="375">
        <v>94250</v>
      </c>
      <c r="O569" s="376">
        <v>94250</v>
      </c>
      <c r="P569" s="375">
        <v>0</v>
      </c>
      <c r="Q569" s="375"/>
      <c r="R569" s="374" t="s">
        <v>469</v>
      </c>
      <c r="S569" s="377"/>
      <c r="T569" s="16"/>
    </row>
    <row r="570" spans="1:20" ht="68.25" customHeight="1" x14ac:dyDescent="0.25">
      <c r="A570" s="365">
        <v>328</v>
      </c>
      <c r="B570" s="366" t="s">
        <v>2693</v>
      </c>
      <c r="C570" s="367"/>
      <c r="D570" s="368" t="s">
        <v>2313</v>
      </c>
      <c r="E570" s="368" t="s">
        <v>2208</v>
      </c>
      <c r="F570" s="369">
        <v>44925</v>
      </c>
      <c r="G570" s="368"/>
      <c r="H570" s="370"/>
      <c r="I570" s="371" t="s">
        <v>2655</v>
      </c>
      <c r="J570" s="372">
        <v>2022</v>
      </c>
      <c r="K570" s="373">
        <v>160</v>
      </c>
      <c r="L570" s="368" t="s">
        <v>2313</v>
      </c>
      <c r="M570" s="374"/>
      <c r="N570" s="375">
        <v>116000</v>
      </c>
      <c r="O570" s="376">
        <v>116000</v>
      </c>
      <c r="P570" s="375">
        <v>0</v>
      </c>
      <c r="Q570" s="375"/>
      <c r="R570" s="374" t="s">
        <v>469</v>
      </c>
      <c r="S570" s="377"/>
      <c r="T570" s="16"/>
    </row>
    <row r="571" spans="1:20" ht="68.25" customHeight="1" x14ac:dyDescent="0.25">
      <c r="A571" s="365">
        <v>329</v>
      </c>
      <c r="B571" s="366" t="s">
        <v>2694</v>
      </c>
      <c r="C571" s="367"/>
      <c r="D571" s="368" t="s">
        <v>2313</v>
      </c>
      <c r="E571" s="368" t="s">
        <v>2208</v>
      </c>
      <c r="F571" s="369">
        <v>44925</v>
      </c>
      <c r="G571" s="368"/>
      <c r="H571" s="370"/>
      <c r="I571" s="371" t="s">
        <v>2655</v>
      </c>
      <c r="J571" s="372">
        <v>2022</v>
      </c>
      <c r="K571" s="373">
        <v>162</v>
      </c>
      <c r="L571" s="368" t="s">
        <v>2313</v>
      </c>
      <c r="M571" s="374"/>
      <c r="N571" s="375">
        <v>101500</v>
      </c>
      <c r="O571" s="376">
        <v>101500</v>
      </c>
      <c r="P571" s="375">
        <v>0</v>
      </c>
      <c r="Q571" s="375"/>
      <c r="R571" s="374" t="s">
        <v>469</v>
      </c>
      <c r="S571" s="377"/>
      <c r="T571" s="16"/>
    </row>
    <row r="572" spans="1:20" ht="68.25" customHeight="1" x14ac:dyDescent="0.25">
      <c r="A572" s="365">
        <v>330</v>
      </c>
      <c r="B572" s="366" t="s">
        <v>2695</v>
      </c>
      <c r="C572" s="367"/>
      <c r="D572" s="368" t="s">
        <v>2313</v>
      </c>
      <c r="E572" s="368" t="s">
        <v>2208</v>
      </c>
      <c r="F572" s="369">
        <v>44925</v>
      </c>
      <c r="G572" s="368"/>
      <c r="H572" s="370"/>
      <c r="I572" s="371" t="s">
        <v>2655</v>
      </c>
      <c r="J572" s="372">
        <v>2022</v>
      </c>
      <c r="K572" s="373">
        <v>105.2</v>
      </c>
      <c r="L572" s="368" t="s">
        <v>2313</v>
      </c>
      <c r="M572" s="374"/>
      <c r="N572" s="375">
        <v>94250</v>
      </c>
      <c r="O572" s="376">
        <v>94250</v>
      </c>
      <c r="P572" s="375">
        <v>0</v>
      </c>
      <c r="Q572" s="375"/>
      <c r="R572" s="374" t="s">
        <v>469</v>
      </c>
      <c r="S572" s="377"/>
      <c r="T572" s="16"/>
    </row>
    <row r="573" spans="1:20" ht="68.25" customHeight="1" x14ac:dyDescent="0.25">
      <c r="A573" s="365">
        <v>331</v>
      </c>
      <c r="B573" s="366" t="s">
        <v>2696</v>
      </c>
      <c r="C573" s="367"/>
      <c r="D573" s="368" t="s">
        <v>2313</v>
      </c>
      <c r="E573" s="368" t="s">
        <v>2208</v>
      </c>
      <c r="F573" s="369">
        <v>44925</v>
      </c>
      <c r="G573" s="368"/>
      <c r="H573" s="370"/>
      <c r="I573" s="371" t="s">
        <v>2655</v>
      </c>
      <c r="J573" s="372">
        <v>2022</v>
      </c>
      <c r="K573" s="373">
        <v>105.2</v>
      </c>
      <c r="L573" s="368" t="s">
        <v>2313</v>
      </c>
      <c r="M573" s="374"/>
      <c r="N573" s="375">
        <v>87000</v>
      </c>
      <c r="O573" s="376">
        <v>87000</v>
      </c>
      <c r="P573" s="375">
        <v>0</v>
      </c>
      <c r="Q573" s="375"/>
      <c r="R573" s="374" t="s">
        <v>469</v>
      </c>
      <c r="S573" s="377"/>
      <c r="T573" s="16"/>
    </row>
    <row r="574" spans="1:20" ht="68.25" customHeight="1" x14ac:dyDescent="0.25">
      <c r="A574" s="365">
        <v>332</v>
      </c>
      <c r="B574" s="366" t="s">
        <v>2697</v>
      </c>
      <c r="C574" s="367"/>
      <c r="D574" s="368" t="s">
        <v>2313</v>
      </c>
      <c r="E574" s="368" t="s">
        <v>2208</v>
      </c>
      <c r="F574" s="369">
        <v>44925</v>
      </c>
      <c r="G574" s="368"/>
      <c r="H574" s="370"/>
      <c r="I574" s="371" t="s">
        <v>2635</v>
      </c>
      <c r="J574" s="372">
        <v>2022</v>
      </c>
      <c r="K574" s="373">
        <v>156</v>
      </c>
      <c r="L574" s="368" t="s">
        <v>2313</v>
      </c>
      <c r="M574" s="374"/>
      <c r="N574" s="375">
        <v>107300</v>
      </c>
      <c r="O574" s="376">
        <v>107300</v>
      </c>
      <c r="P574" s="375">
        <v>0</v>
      </c>
      <c r="Q574" s="375"/>
      <c r="R574" s="374" t="s">
        <v>469</v>
      </c>
      <c r="S574" s="377"/>
      <c r="T574" s="16"/>
    </row>
    <row r="575" spans="1:20" ht="68.25" customHeight="1" x14ac:dyDescent="0.25">
      <c r="A575" s="365">
        <v>333</v>
      </c>
      <c r="B575" s="366" t="s">
        <v>2698</v>
      </c>
      <c r="C575" s="367"/>
      <c r="D575" s="368" t="s">
        <v>2313</v>
      </c>
      <c r="E575" s="368" t="s">
        <v>2208</v>
      </c>
      <c r="F575" s="369">
        <v>44925</v>
      </c>
      <c r="G575" s="368"/>
      <c r="H575" s="370"/>
      <c r="I575" s="371" t="s">
        <v>2635</v>
      </c>
      <c r="J575" s="372">
        <v>2022</v>
      </c>
      <c r="K575" s="373">
        <v>173.6</v>
      </c>
      <c r="L575" s="368" t="s">
        <v>2313</v>
      </c>
      <c r="M575" s="374"/>
      <c r="N575" s="375">
        <v>101500</v>
      </c>
      <c r="O575" s="376">
        <v>101500</v>
      </c>
      <c r="P575" s="375">
        <v>0</v>
      </c>
      <c r="Q575" s="375"/>
      <c r="R575" s="374" t="s">
        <v>469</v>
      </c>
      <c r="S575" s="377"/>
      <c r="T575" s="16"/>
    </row>
    <row r="576" spans="1:20" ht="68.25" customHeight="1" x14ac:dyDescent="0.25">
      <c r="A576" s="365">
        <v>334</v>
      </c>
      <c r="B576" s="366" t="s">
        <v>2699</v>
      </c>
      <c r="C576" s="367"/>
      <c r="D576" s="368" t="s">
        <v>2313</v>
      </c>
      <c r="E576" s="368" t="s">
        <v>2208</v>
      </c>
      <c r="F576" s="369">
        <v>44925</v>
      </c>
      <c r="G576" s="368"/>
      <c r="H576" s="370"/>
      <c r="I576" s="371" t="s">
        <v>2655</v>
      </c>
      <c r="J576" s="372">
        <v>2022</v>
      </c>
      <c r="K576" s="373">
        <v>162</v>
      </c>
      <c r="L576" s="368" t="s">
        <v>2313</v>
      </c>
      <c r="M576" s="374"/>
      <c r="N576" s="375">
        <v>101500</v>
      </c>
      <c r="O576" s="376">
        <v>101500</v>
      </c>
      <c r="P576" s="375">
        <v>0</v>
      </c>
      <c r="Q576" s="375"/>
      <c r="R576" s="374" t="s">
        <v>469</v>
      </c>
      <c r="S576" s="377"/>
      <c r="T576" s="16"/>
    </row>
    <row r="577" spans="1:20" ht="68.25" customHeight="1" x14ac:dyDescent="0.25">
      <c r="A577" s="365">
        <v>335</v>
      </c>
      <c r="B577" s="366" t="s">
        <v>2700</v>
      </c>
      <c r="C577" s="367"/>
      <c r="D577" s="368" t="s">
        <v>2313</v>
      </c>
      <c r="E577" s="368" t="s">
        <v>2208</v>
      </c>
      <c r="F577" s="369">
        <v>44925</v>
      </c>
      <c r="G577" s="368"/>
      <c r="H577" s="370"/>
      <c r="I577" s="371" t="s">
        <v>2655</v>
      </c>
      <c r="J577" s="372">
        <v>2022</v>
      </c>
      <c r="K577" s="373">
        <v>162</v>
      </c>
      <c r="L577" s="368" t="s">
        <v>2313</v>
      </c>
      <c r="M577" s="374"/>
      <c r="N577" s="375">
        <v>101500</v>
      </c>
      <c r="O577" s="376">
        <v>83539</v>
      </c>
      <c r="P577" s="375">
        <v>17961</v>
      </c>
      <c r="Q577" s="375"/>
      <c r="R577" s="374" t="s">
        <v>469</v>
      </c>
      <c r="S577" s="377"/>
      <c r="T577" s="16"/>
    </row>
    <row r="578" spans="1:20" ht="68.25" customHeight="1" x14ac:dyDescent="0.25">
      <c r="A578" s="365">
        <v>336</v>
      </c>
      <c r="B578" s="366" t="s">
        <v>2701</v>
      </c>
      <c r="C578" s="367"/>
      <c r="D578" s="368" t="s">
        <v>2313</v>
      </c>
      <c r="E578" s="368" t="s">
        <v>2208</v>
      </c>
      <c r="F578" s="369">
        <v>44925</v>
      </c>
      <c r="G578" s="368"/>
      <c r="H578" s="370"/>
      <c r="I578" s="371" t="s">
        <v>2635</v>
      </c>
      <c r="J578" s="372">
        <v>2022</v>
      </c>
      <c r="K578" s="373">
        <v>156</v>
      </c>
      <c r="L578" s="368" t="s">
        <v>2313</v>
      </c>
      <c r="M578" s="374"/>
      <c r="N578" s="375">
        <v>116000</v>
      </c>
      <c r="O578" s="376">
        <v>116000</v>
      </c>
      <c r="P578" s="375">
        <v>0</v>
      </c>
      <c r="Q578" s="375"/>
      <c r="R578" s="374" t="s">
        <v>469</v>
      </c>
      <c r="S578" s="377"/>
      <c r="T578" s="16"/>
    </row>
    <row r="579" spans="1:20" ht="68.25" customHeight="1" x14ac:dyDescent="0.25">
      <c r="A579" s="365">
        <v>337</v>
      </c>
      <c r="B579" s="366" t="s">
        <v>2702</v>
      </c>
      <c r="C579" s="367"/>
      <c r="D579" s="368" t="s">
        <v>2313</v>
      </c>
      <c r="E579" s="368" t="s">
        <v>2208</v>
      </c>
      <c r="F579" s="369">
        <v>44925</v>
      </c>
      <c r="G579" s="368"/>
      <c r="H579" s="370"/>
      <c r="I579" s="371" t="s">
        <v>2635</v>
      </c>
      <c r="J579" s="372">
        <v>2022</v>
      </c>
      <c r="K579" s="373">
        <v>104</v>
      </c>
      <c r="L579" s="368" t="s">
        <v>2313</v>
      </c>
      <c r="M579" s="374"/>
      <c r="N579" s="375">
        <v>101500</v>
      </c>
      <c r="O579" s="376">
        <v>51023</v>
      </c>
      <c r="P579" s="375">
        <v>50477</v>
      </c>
      <c r="Q579" s="375"/>
      <c r="R579" s="374" t="s">
        <v>469</v>
      </c>
      <c r="S579" s="377"/>
      <c r="T579" s="16"/>
    </row>
    <row r="580" spans="1:20" ht="68.25" customHeight="1" x14ac:dyDescent="0.25">
      <c r="A580" s="365">
        <v>338</v>
      </c>
      <c r="B580" s="366" t="s">
        <v>2703</v>
      </c>
      <c r="C580" s="367"/>
      <c r="D580" s="368" t="s">
        <v>2313</v>
      </c>
      <c r="E580" s="368" t="s">
        <v>2208</v>
      </c>
      <c r="F580" s="369">
        <v>44925</v>
      </c>
      <c r="G580" s="368"/>
      <c r="H580" s="370"/>
      <c r="I580" s="371" t="s">
        <v>2635</v>
      </c>
      <c r="J580" s="372">
        <v>2022</v>
      </c>
      <c r="K580" s="373">
        <v>160.30000000000001</v>
      </c>
      <c r="L580" s="368" t="s">
        <v>2313</v>
      </c>
      <c r="M580" s="374"/>
      <c r="N580" s="375">
        <v>116000</v>
      </c>
      <c r="O580" s="376">
        <v>116000</v>
      </c>
      <c r="P580" s="375">
        <v>0</v>
      </c>
      <c r="Q580" s="375"/>
      <c r="R580" s="374" t="s">
        <v>469</v>
      </c>
      <c r="S580" s="377"/>
      <c r="T580" s="16"/>
    </row>
    <row r="581" spans="1:20" ht="68.25" customHeight="1" x14ac:dyDescent="0.25">
      <c r="A581" s="365">
        <v>339</v>
      </c>
      <c r="B581" s="366" t="s">
        <v>2704</v>
      </c>
      <c r="C581" s="367"/>
      <c r="D581" s="368" t="s">
        <v>2313</v>
      </c>
      <c r="E581" s="368" t="s">
        <v>2208</v>
      </c>
      <c r="F581" s="369">
        <v>44925</v>
      </c>
      <c r="G581" s="368"/>
      <c r="H581" s="370"/>
      <c r="I581" s="371" t="s">
        <v>2635</v>
      </c>
      <c r="J581" s="372">
        <v>2022</v>
      </c>
      <c r="K581" s="373">
        <v>160.80000000000001</v>
      </c>
      <c r="L581" s="368" t="s">
        <v>2313</v>
      </c>
      <c r="M581" s="374"/>
      <c r="N581" s="375">
        <v>116000</v>
      </c>
      <c r="O581" s="376">
        <v>116000</v>
      </c>
      <c r="P581" s="375">
        <v>0</v>
      </c>
      <c r="Q581" s="375"/>
      <c r="R581" s="374" t="s">
        <v>469</v>
      </c>
      <c r="S581" s="377"/>
      <c r="T581" s="16"/>
    </row>
    <row r="582" spans="1:20" ht="68.25" customHeight="1" x14ac:dyDescent="0.25">
      <c r="A582" s="365">
        <v>340</v>
      </c>
      <c r="B582" s="366" t="s">
        <v>2705</v>
      </c>
      <c r="C582" s="367"/>
      <c r="D582" s="368" t="s">
        <v>2313</v>
      </c>
      <c r="E582" s="368" t="s">
        <v>2208</v>
      </c>
      <c r="F582" s="369">
        <v>44925</v>
      </c>
      <c r="G582" s="368"/>
      <c r="H582" s="370"/>
      <c r="I582" s="371" t="s">
        <v>2655</v>
      </c>
      <c r="J582" s="372">
        <v>2022</v>
      </c>
      <c r="K582" s="373">
        <v>162</v>
      </c>
      <c r="L582" s="368" t="s">
        <v>2313</v>
      </c>
      <c r="M582" s="374"/>
      <c r="N582" s="375">
        <v>147549.6</v>
      </c>
      <c r="O582" s="376">
        <v>147549.6</v>
      </c>
      <c r="P582" s="375">
        <v>0</v>
      </c>
      <c r="Q582" s="375"/>
      <c r="R582" s="374" t="s">
        <v>469</v>
      </c>
      <c r="S582" s="377"/>
      <c r="T582" s="16"/>
    </row>
    <row r="583" spans="1:20" ht="68.25" customHeight="1" x14ac:dyDescent="0.25">
      <c r="A583" s="365">
        <v>341</v>
      </c>
      <c r="B583" s="366" t="s">
        <v>2706</v>
      </c>
      <c r="C583" s="367"/>
      <c r="D583" s="368" t="s">
        <v>2313</v>
      </c>
      <c r="E583" s="368" t="s">
        <v>2208</v>
      </c>
      <c r="F583" s="369">
        <v>44925</v>
      </c>
      <c r="G583" s="368"/>
      <c r="H583" s="370"/>
      <c r="I583" s="371" t="s">
        <v>2635</v>
      </c>
      <c r="J583" s="372">
        <v>2022</v>
      </c>
      <c r="K583" s="373">
        <v>124</v>
      </c>
      <c r="L583" s="368" t="s">
        <v>2313</v>
      </c>
      <c r="M583" s="374"/>
      <c r="N583" s="375">
        <v>108750</v>
      </c>
      <c r="O583" s="376">
        <v>108750</v>
      </c>
      <c r="P583" s="375">
        <v>0</v>
      </c>
      <c r="Q583" s="375"/>
      <c r="R583" s="374" t="s">
        <v>469</v>
      </c>
      <c r="S583" s="377"/>
      <c r="T583" s="16"/>
    </row>
    <row r="584" spans="1:20" ht="68.25" customHeight="1" x14ac:dyDescent="0.25">
      <c r="A584" s="365">
        <v>342</v>
      </c>
      <c r="B584" s="366" t="s">
        <v>2707</v>
      </c>
      <c r="C584" s="367"/>
      <c r="D584" s="368" t="s">
        <v>2313</v>
      </c>
      <c r="E584" s="368" t="s">
        <v>2208</v>
      </c>
      <c r="F584" s="369">
        <v>44925</v>
      </c>
      <c r="G584" s="368"/>
      <c r="H584" s="370"/>
      <c r="I584" s="371" t="s">
        <v>2635</v>
      </c>
      <c r="J584" s="372">
        <v>2022</v>
      </c>
      <c r="K584" s="373">
        <v>189.4</v>
      </c>
      <c r="L584" s="368" t="s">
        <v>2313</v>
      </c>
      <c r="M584" s="374"/>
      <c r="N584" s="375">
        <v>108750</v>
      </c>
      <c r="O584" s="376">
        <v>108750</v>
      </c>
      <c r="P584" s="375">
        <v>0</v>
      </c>
      <c r="Q584" s="375"/>
      <c r="R584" s="374" t="s">
        <v>469</v>
      </c>
      <c r="S584" s="377"/>
      <c r="T584" s="16"/>
    </row>
    <row r="585" spans="1:20" ht="68.25" customHeight="1" x14ac:dyDescent="0.25">
      <c r="A585" s="365">
        <v>343</v>
      </c>
      <c r="B585" s="366" t="s">
        <v>2708</v>
      </c>
      <c r="C585" s="367"/>
      <c r="D585" s="368" t="s">
        <v>2313</v>
      </c>
      <c r="E585" s="368" t="s">
        <v>2208</v>
      </c>
      <c r="F585" s="369">
        <v>44925</v>
      </c>
      <c r="G585" s="368"/>
      <c r="H585" s="370"/>
      <c r="I585" s="371" t="s">
        <v>2655</v>
      </c>
      <c r="J585" s="372">
        <v>2022</v>
      </c>
      <c r="K585" s="373">
        <v>201.4</v>
      </c>
      <c r="L585" s="368" t="s">
        <v>2313</v>
      </c>
      <c r="M585" s="374"/>
      <c r="N585" s="375">
        <v>232000</v>
      </c>
      <c r="O585" s="376">
        <v>232000</v>
      </c>
      <c r="P585" s="375">
        <v>0</v>
      </c>
      <c r="Q585" s="375"/>
      <c r="R585" s="374" t="s">
        <v>469</v>
      </c>
      <c r="S585" s="377"/>
      <c r="T585" s="16"/>
    </row>
    <row r="586" spans="1:20" ht="68.25" customHeight="1" x14ac:dyDescent="0.25">
      <c r="A586" s="365">
        <v>344</v>
      </c>
      <c r="B586" s="366" t="s">
        <v>2709</v>
      </c>
      <c r="C586" s="367"/>
      <c r="D586" s="368" t="s">
        <v>2313</v>
      </c>
      <c r="E586" s="368" t="s">
        <v>2208</v>
      </c>
      <c r="F586" s="369">
        <v>44925</v>
      </c>
      <c r="G586" s="368"/>
      <c r="H586" s="370"/>
      <c r="I586" s="371" t="s">
        <v>2635</v>
      </c>
      <c r="J586" s="372">
        <v>2022</v>
      </c>
      <c r="K586" s="373">
        <v>156</v>
      </c>
      <c r="L586" s="368" t="s">
        <v>2313</v>
      </c>
      <c r="M586" s="374"/>
      <c r="N586" s="375">
        <v>116000</v>
      </c>
      <c r="O586" s="376">
        <v>116000</v>
      </c>
      <c r="P586" s="375">
        <v>0</v>
      </c>
      <c r="Q586" s="375"/>
      <c r="R586" s="374" t="s">
        <v>469</v>
      </c>
      <c r="S586" s="377"/>
      <c r="T586" s="16"/>
    </row>
    <row r="587" spans="1:20" ht="68.25" customHeight="1" x14ac:dyDescent="0.25">
      <c r="A587" s="365">
        <v>345</v>
      </c>
      <c r="B587" s="366" t="s">
        <v>2710</v>
      </c>
      <c r="C587" s="367"/>
      <c r="D587" s="368" t="s">
        <v>2313</v>
      </c>
      <c r="E587" s="368" t="s">
        <v>2208</v>
      </c>
      <c r="F587" s="369">
        <v>44925</v>
      </c>
      <c r="G587" s="368"/>
      <c r="H587" s="370"/>
      <c r="I587" s="371" t="s">
        <v>2635</v>
      </c>
      <c r="J587" s="372">
        <v>2022</v>
      </c>
      <c r="K587" s="373">
        <v>156</v>
      </c>
      <c r="L587" s="368" t="s">
        <v>2313</v>
      </c>
      <c r="M587" s="374"/>
      <c r="N587" s="375">
        <v>94250</v>
      </c>
      <c r="O587" s="376">
        <v>94250</v>
      </c>
      <c r="P587" s="375">
        <v>0</v>
      </c>
      <c r="Q587" s="375"/>
      <c r="R587" s="374" t="s">
        <v>469</v>
      </c>
      <c r="S587" s="377"/>
      <c r="T587" s="16"/>
    </row>
    <row r="588" spans="1:20" ht="68.25" customHeight="1" x14ac:dyDescent="0.25">
      <c r="A588" s="365">
        <v>346</v>
      </c>
      <c r="B588" s="366" t="s">
        <v>2711</v>
      </c>
      <c r="C588" s="367"/>
      <c r="D588" s="368" t="s">
        <v>2313</v>
      </c>
      <c r="E588" s="368" t="s">
        <v>2208</v>
      </c>
      <c r="F588" s="369">
        <v>44925</v>
      </c>
      <c r="G588" s="368"/>
      <c r="H588" s="370"/>
      <c r="I588" s="371" t="s">
        <v>2655</v>
      </c>
      <c r="J588" s="372">
        <v>2022</v>
      </c>
      <c r="K588" s="373">
        <v>162</v>
      </c>
      <c r="L588" s="368" t="s">
        <v>2313</v>
      </c>
      <c r="M588" s="374"/>
      <c r="N588" s="375">
        <v>116000</v>
      </c>
      <c r="O588" s="376">
        <v>116000</v>
      </c>
      <c r="P588" s="375">
        <v>0</v>
      </c>
      <c r="Q588" s="375"/>
      <c r="R588" s="374" t="s">
        <v>469</v>
      </c>
      <c r="S588" s="377"/>
      <c r="T588" s="16"/>
    </row>
    <row r="589" spans="1:20" ht="68.25" customHeight="1" x14ac:dyDescent="0.25">
      <c r="A589" s="365">
        <v>347</v>
      </c>
      <c r="B589" s="366" t="s">
        <v>2712</v>
      </c>
      <c r="C589" s="367"/>
      <c r="D589" s="368" t="s">
        <v>2313</v>
      </c>
      <c r="E589" s="368" t="s">
        <v>2208</v>
      </c>
      <c r="F589" s="369">
        <v>44925</v>
      </c>
      <c r="G589" s="368"/>
      <c r="H589" s="370"/>
      <c r="I589" s="371" t="s">
        <v>2655</v>
      </c>
      <c r="J589" s="372">
        <v>2022</v>
      </c>
      <c r="K589" s="373">
        <v>105.2</v>
      </c>
      <c r="L589" s="368" t="s">
        <v>2313</v>
      </c>
      <c r="M589" s="374"/>
      <c r="N589" s="375">
        <v>85825.5</v>
      </c>
      <c r="O589" s="376">
        <v>85825.5</v>
      </c>
      <c r="P589" s="375">
        <v>0</v>
      </c>
      <c r="Q589" s="375"/>
      <c r="R589" s="374" t="s">
        <v>469</v>
      </c>
      <c r="S589" s="377"/>
      <c r="T589" s="16"/>
    </row>
    <row r="590" spans="1:20" ht="68.25" customHeight="1" x14ac:dyDescent="0.25">
      <c r="A590" s="365">
        <v>348</v>
      </c>
      <c r="B590" s="366" t="s">
        <v>2713</v>
      </c>
      <c r="C590" s="367"/>
      <c r="D590" s="368" t="s">
        <v>2313</v>
      </c>
      <c r="E590" s="368" t="s">
        <v>2208</v>
      </c>
      <c r="F590" s="369">
        <v>44925</v>
      </c>
      <c r="G590" s="368"/>
      <c r="H590" s="370"/>
      <c r="I590" s="371" t="s">
        <v>2635</v>
      </c>
      <c r="J590" s="372">
        <v>2022</v>
      </c>
      <c r="K590" s="373">
        <v>156</v>
      </c>
      <c r="L590" s="368" t="s">
        <v>2313</v>
      </c>
      <c r="M590" s="374"/>
      <c r="N590" s="375">
        <v>94250</v>
      </c>
      <c r="O590" s="376">
        <v>94250</v>
      </c>
      <c r="P590" s="375">
        <v>0</v>
      </c>
      <c r="Q590" s="375"/>
      <c r="R590" s="374" t="s">
        <v>469</v>
      </c>
      <c r="S590" s="377"/>
      <c r="T590" s="16"/>
    </row>
    <row r="591" spans="1:20" ht="68.25" customHeight="1" x14ac:dyDescent="0.25">
      <c r="A591" s="365">
        <v>349</v>
      </c>
      <c r="B591" s="366" t="s">
        <v>2714</v>
      </c>
      <c r="C591" s="367"/>
      <c r="D591" s="368" t="s">
        <v>2313</v>
      </c>
      <c r="E591" s="368" t="s">
        <v>2208</v>
      </c>
      <c r="F591" s="369">
        <v>44925</v>
      </c>
      <c r="G591" s="368"/>
      <c r="H591" s="370"/>
      <c r="I591" s="371" t="s">
        <v>2655</v>
      </c>
      <c r="J591" s="372">
        <v>2022</v>
      </c>
      <c r="K591" s="373">
        <v>472.8</v>
      </c>
      <c r="L591" s="368" t="s">
        <v>2313</v>
      </c>
      <c r="M591" s="374"/>
      <c r="N591" s="375">
        <v>348000</v>
      </c>
      <c r="O591" s="376">
        <v>348000</v>
      </c>
      <c r="P591" s="375">
        <v>0</v>
      </c>
      <c r="Q591" s="375"/>
      <c r="R591" s="374" t="s">
        <v>469</v>
      </c>
      <c r="S591" s="377"/>
      <c r="T591" s="16"/>
    </row>
    <row r="592" spans="1:20" ht="68.25" customHeight="1" x14ac:dyDescent="0.25">
      <c r="A592" s="365">
        <v>350</v>
      </c>
      <c r="B592" s="366" t="s">
        <v>2715</v>
      </c>
      <c r="C592" s="367"/>
      <c r="D592" s="368" t="s">
        <v>2313</v>
      </c>
      <c r="E592" s="368" t="s">
        <v>2208</v>
      </c>
      <c r="F592" s="369">
        <v>44925</v>
      </c>
      <c r="G592" s="368"/>
      <c r="H592" s="370"/>
      <c r="I592" s="371" t="s">
        <v>2655</v>
      </c>
      <c r="J592" s="372">
        <v>2022</v>
      </c>
      <c r="K592" s="373">
        <v>488.8</v>
      </c>
      <c r="L592" s="368" t="s">
        <v>2313</v>
      </c>
      <c r="M592" s="374"/>
      <c r="N592" s="375">
        <v>348000</v>
      </c>
      <c r="O592" s="376">
        <v>192326</v>
      </c>
      <c r="P592" s="375">
        <v>155674</v>
      </c>
      <c r="Q592" s="375"/>
      <c r="R592" s="374" t="s">
        <v>469</v>
      </c>
      <c r="S592" s="377"/>
      <c r="T592" s="16"/>
    </row>
    <row r="593" spans="1:20" ht="68.25" customHeight="1" x14ac:dyDescent="0.25">
      <c r="A593" s="365">
        <v>351</v>
      </c>
      <c r="B593" s="366" t="s">
        <v>2716</v>
      </c>
      <c r="C593" s="367"/>
      <c r="D593" s="368" t="s">
        <v>2313</v>
      </c>
      <c r="E593" s="368" t="s">
        <v>2208</v>
      </c>
      <c r="F593" s="369">
        <v>44925</v>
      </c>
      <c r="G593" s="368"/>
      <c r="H593" s="370"/>
      <c r="I593" s="371" t="s">
        <v>2655</v>
      </c>
      <c r="J593" s="372">
        <v>2022</v>
      </c>
      <c r="K593" s="373">
        <v>472.8</v>
      </c>
      <c r="L593" s="368" t="s">
        <v>2313</v>
      </c>
      <c r="M593" s="374"/>
      <c r="N593" s="375">
        <v>348000</v>
      </c>
      <c r="O593" s="376">
        <v>139849</v>
      </c>
      <c r="P593" s="375">
        <v>208151</v>
      </c>
      <c r="Q593" s="375"/>
      <c r="R593" s="374" t="s">
        <v>469</v>
      </c>
      <c r="S593" s="377"/>
      <c r="T593" s="16"/>
    </row>
    <row r="594" spans="1:20" ht="68.25" customHeight="1" x14ac:dyDescent="0.25">
      <c r="A594" s="365">
        <v>352</v>
      </c>
      <c r="B594" s="366" t="s">
        <v>2717</v>
      </c>
      <c r="C594" s="367"/>
      <c r="D594" s="368" t="s">
        <v>2313</v>
      </c>
      <c r="E594" s="368" t="s">
        <v>2208</v>
      </c>
      <c r="F594" s="369">
        <v>44925</v>
      </c>
      <c r="G594" s="368"/>
      <c r="H594" s="370"/>
      <c r="I594" s="371" t="s">
        <v>2655</v>
      </c>
      <c r="J594" s="372">
        <v>2022</v>
      </c>
      <c r="K594" s="373">
        <v>472.8</v>
      </c>
      <c r="L594" s="368" t="s">
        <v>2313</v>
      </c>
      <c r="M594" s="374"/>
      <c r="N594" s="375">
        <v>348000</v>
      </c>
      <c r="O594" s="376">
        <v>131558</v>
      </c>
      <c r="P594" s="375">
        <v>216442</v>
      </c>
      <c r="Q594" s="375"/>
      <c r="R594" s="374" t="s">
        <v>469</v>
      </c>
      <c r="S594" s="377"/>
      <c r="T594" s="16"/>
    </row>
    <row r="595" spans="1:20" ht="68.25" customHeight="1" x14ac:dyDescent="0.25">
      <c r="A595" s="365">
        <v>353</v>
      </c>
      <c r="B595" s="366" t="s">
        <v>2718</v>
      </c>
      <c r="C595" s="367"/>
      <c r="D595" s="368" t="s">
        <v>2719</v>
      </c>
      <c r="E595" s="368" t="s">
        <v>2208</v>
      </c>
      <c r="F595" s="369">
        <v>44925</v>
      </c>
      <c r="G595" s="368"/>
      <c r="H595" s="370"/>
      <c r="I595" s="371" t="s">
        <v>2655</v>
      </c>
      <c r="J595" s="372">
        <v>2022</v>
      </c>
      <c r="K595" s="373">
        <v>33.200000000000003</v>
      </c>
      <c r="L595" s="368" t="s">
        <v>2719</v>
      </c>
      <c r="M595" s="374"/>
      <c r="N595" s="375">
        <v>14500</v>
      </c>
      <c r="O595" s="376">
        <v>14500</v>
      </c>
      <c r="P595" s="375">
        <v>0</v>
      </c>
      <c r="Q595" s="375"/>
      <c r="R595" s="374" t="s">
        <v>469</v>
      </c>
      <c r="S595" s="377"/>
      <c r="T595" s="16"/>
    </row>
    <row r="596" spans="1:20" ht="68.25" customHeight="1" x14ac:dyDescent="0.25">
      <c r="A596" s="365">
        <v>354</v>
      </c>
      <c r="B596" s="366" t="s">
        <v>3875</v>
      </c>
      <c r="C596" s="367"/>
      <c r="D596" s="368" t="s">
        <v>2720</v>
      </c>
      <c r="E596" s="368" t="s">
        <v>2208</v>
      </c>
      <c r="F596" s="369">
        <v>44925</v>
      </c>
      <c r="G596" s="368"/>
      <c r="H596" s="370"/>
      <c r="I596" s="371" t="s">
        <v>3876</v>
      </c>
      <c r="J596" s="372">
        <v>2022</v>
      </c>
      <c r="K596" s="373">
        <v>30</v>
      </c>
      <c r="L596" s="368" t="s">
        <v>2720</v>
      </c>
      <c r="M596" s="368" t="s">
        <v>2721</v>
      </c>
      <c r="N596" s="375">
        <v>79387.199999999997</v>
      </c>
      <c r="O596" s="376">
        <v>79387.199999999997</v>
      </c>
      <c r="P596" s="375">
        <v>0</v>
      </c>
      <c r="Q596" s="375"/>
      <c r="R596" s="374" t="s">
        <v>469</v>
      </c>
      <c r="S596" s="377"/>
      <c r="T596" s="16"/>
    </row>
    <row r="597" spans="1:20" ht="68.25" customHeight="1" x14ac:dyDescent="0.25">
      <c r="A597" s="365">
        <v>355</v>
      </c>
      <c r="B597" s="366" t="s">
        <v>2722</v>
      </c>
      <c r="C597" s="367"/>
      <c r="D597" s="368" t="s">
        <v>2723</v>
      </c>
      <c r="E597" s="368" t="s">
        <v>2208</v>
      </c>
      <c r="F597" s="369">
        <v>44925</v>
      </c>
      <c r="G597" s="368"/>
      <c r="H597" s="370"/>
      <c r="I597" s="371" t="s">
        <v>2622</v>
      </c>
      <c r="J597" s="372">
        <v>2022</v>
      </c>
      <c r="K597" s="373">
        <v>70</v>
      </c>
      <c r="L597" s="368" t="s">
        <v>2723</v>
      </c>
      <c r="M597" s="368" t="s">
        <v>2727</v>
      </c>
      <c r="N597" s="375">
        <v>346142.4</v>
      </c>
      <c r="O597" s="376">
        <v>346142.4</v>
      </c>
      <c r="P597" s="375">
        <v>0</v>
      </c>
      <c r="Q597" s="375"/>
      <c r="R597" s="374" t="s">
        <v>469</v>
      </c>
      <c r="S597" s="377"/>
      <c r="T597" s="16"/>
    </row>
    <row r="598" spans="1:20" ht="68.25" customHeight="1" x14ac:dyDescent="0.25">
      <c r="A598" s="365">
        <v>356</v>
      </c>
      <c r="B598" s="366" t="s">
        <v>2724</v>
      </c>
      <c r="C598" s="367"/>
      <c r="D598" s="368" t="s">
        <v>2725</v>
      </c>
      <c r="E598" s="368" t="s">
        <v>2208</v>
      </c>
      <c r="F598" s="369">
        <v>44925</v>
      </c>
      <c r="G598" s="368"/>
      <c r="H598" s="370"/>
      <c r="I598" s="371" t="s">
        <v>2622</v>
      </c>
      <c r="J598" s="372">
        <v>2022</v>
      </c>
      <c r="K598" s="373">
        <v>109.2</v>
      </c>
      <c r="L598" s="368" t="s">
        <v>2725</v>
      </c>
      <c r="M598" s="368" t="s">
        <v>2726</v>
      </c>
      <c r="N598" s="375">
        <v>465312</v>
      </c>
      <c r="O598" s="376">
        <v>465312</v>
      </c>
      <c r="P598" s="375">
        <v>0</v>
      </c>
      <c r="Q598" s="375"/>
      <c r="R598" s="374" t="s">
        <v>469</v>
      </c>
      <c r="S598" s="377"/>
      <c r="T598" s="16"/>
    </row>
    <row r="599" spans="1:20" ht="68.25" customHeight="1" x14ac:dyDescent="0.25">
      <c r="A599" s="365">
        <v>357</v>
      </c>
      <c r="B599" s="366" t="s">
        <v>2728</v>
      </c>
      <c r="C599" s="367"/>
      <c r="D599" s="368" t="s">
        <v>2729</v>
      </c>
      <c r="E599" s="368" t="s">
        <v>2208</v>
      </c>
      <c r="F599" s="369">
        <v>44925</v>
      </c>
      <c r="G599" s="368"/>
      <c r="H599" s="370"/>
      <c r="I599" s="371" t="s">
        <v>2622</v>
      </c>
      <c r="J599" s="372">
        <v>2022</v>
      </c>
      <c r="K599" s="373">
        <v>51.2</v>
      </c>
      <c r="L599" s="368" t="s">
        <v>2729</v>
      </c>
      <c r="M599" s="374"/>
      <c r="N599" s="375">
        <v>273171.3</v>
      </c>
      <c r="O599" s="376">
        <v>273171.3</v>
      </c>
      <c r="P599" s="375">
        <v>0</v>
      </c>
      <c r="Q599" s="375"/>
      <c r="R599" s="374" t="s">
        <v>469</v>
      </c>
      <c r="S599" s="377"/>
      <c r="T599" s="16"/>
    </row>
    <row r="600" spans="1:20" ht="68.25" customHeight="1" x14ac:dyDescent="0.25">
      <c r="A600" s="365">
        <v>358</v>
      </c>
      <c r="B600" s="366" t="s">
        <v>2730</v>
      </c>
      <c r="C600" s="367"/>
      <c r="D600" s="368" t="s">
        <v>1138</v>
      </c>
      <c r="E600" s="368" t="s">
        <v>2208</v>
      </c>
      <c r="F600" s="369">
        <v>44925</v>
      </c>
      <c r="G600" s="368"/>
      <c r="H600" s="370"/>
      <c r="I600" s="371" t="s">
        <v>2626</v>
      </c>
      <c r="J600" s="372">
        <v>2022</v>
      </c>
      <c r="K600" s="373">
        <v>83</v>
      </c>
      <c r="L600" s="368" t="s">
        <v>1138</v>
      </c>
      <c r="M600" s="368" t="s">
        <v>2731</v>
      </c>
      <c r="N600" s="375">
        <v>450359.66</v>
      </c>
      <c r="O600" s="376">
        <v>0</v>
      </c>
      <c r="P600" s="375">
        <v>450359.66</v>
      </c>
      <c r="Q600" s="375"/>
      <c r="R600" s="374" t="s">
        <v>469</v>
      </c>
      <c r="S600" s="377"/>
      <c r="T600" s="16"/>
    </row>
    <row r="601" spans="1:20" ht="68.25" customHeight="1" x14ac:dyDescent="0.25">
      <c r="A601" s="365">
        <v>359</v>
      </c>
      <c r="B601" s="366" t="s">
        <v>2739</v>
      </c>
      <c r="C601" s="367"/>
      <c r="D601" s="368" t="s">
        <v>999</v>
      </c>
      <c r="E601" s="368" t="s">
        <v>2208</v>
      </c>
      <c r="F601" s="369">
        <v>44925</v>
      </c>
      <c r="G601" s="368"/>
      <c r="H601" s="370"/>
      <c r="I601" s="371" t="s">
        <v>2626</v>
      </c>
      <c r="J601" s="372">
        <v>2022</v>
      </c>
      <c r="K601" s="373">
        <v>54.1</v>
      </c>
      <c r="L601" s="368" t="s">
        <v>999</v>
      </c>
      <c r="M601" s="374"/>
      <c r="N601" s="375">
        <v>382427.7</v>
      </c>
      <c r="O601" s="376">
        <v>0</v>
      </c>
      <c r="P601" s="375">
        <v>382427.7</v>
      </c>
      <c r="Q601" s="375"/>
      <c r="R601" s="374" t="s">
        <v>469</v>
      </c>
      <c r="S601" s="377"/>
      <c r="T601" s="16"/>
    </row>
    <row r="602" spans="1:20" ht="68.25" customHeight="1" x14ac:dyDescent="0.25">
      <c r="A602" s="365">
        <v>360</v>
      </c>
      <c r="B602" s="366" t="s">
        <v>2740</v>
      </c>
      <c r="C602" s="367"/>
      <c r="D602" s="368" t="s">
        <v>2741</v>
      </c>
      <c r="E602" s="368" t="s">
        <v>2205</v>
      </c>
      <c r="F602" s="369">
        <v>44925</v>
      </c>
      <c r="G602" s="368"/>
      <c r="H602" s="370"/>
      <c r="I602" s="371" t="s">
        <v>2742</v>
      </c>
      <c r="J602" s="372">
        <v>2022</v>
      </c>
      <c r="K602" s="373">
        <v>65.2</v>
      </c>
      <c r="L602" s="368" t="s">
        <v>2741</v>
      </c>
      <c r="M602" s="374"/>
      <c r="N602" s="375">
        <v>35967.03</v>
      </c>
      <c r="O602" s="376">
        <v>34768.129999999997</v>
      </c>
      <c r="P602" s="375">
        <v>1198.9000000000001</v>
      </c>
      <c r="Q602" s="375"/>
      <c r="R602" s="374" t="s">
        <v>469</v>
      </c>
      <c r="S602" s="377"/>
      <c r="T602" s="16"/>
    </row>
    <row r="603" spans="1:20" ht="68.25" customHeight="1" x14ac:dyDescent="0.25">
      <c r="A603" s="365">
        <v>361</v>
      </c>
      <c r="B603" s="366" t="s">
        <v>2743</v>
      </c>
      <c r="C603" s="367"/>
      <c r="D603" s="368" t="s">
        <v>2313</v>
      </c>
      <c r="E603" s="48" t="s">
        <v>2209</v>
      </c>
      <c r="F603" s="369">
        <v>44925</v>
      </c>
      <c r="G603" s="368"/>
      <c r="H603" s="370"/>
      <c r="I603" s="371" t="s">
        <v>2744</v>
      </c>
      <c r="J603" s="372">
        <v>2022</v>
      </c>
      <c r="K603" s="373">
        <v>159</v>
      </c>
      <c r="L603" s="368" t="s">
        <v>2313</v>
      </c>
      <c r="M603" s="374"/>
      <c r="N603" s="375">
        <v>428649</v>
      </c>
      <c r="O603" s="376">
        <v>428649</v>
      </c>
      <c r="P603" s="375">
        <v>0</v>
      </c>
      <c r="Q603" s="375"/>
      <c r="R603" s="374" t="s">
        <v>469</v>
      </c>
      <c r="S603" s="377"/>
      <c r="T603" s="16"/>
    </row>
    <row r="604" spans="1:20" ht="68.25" customHeight="1" x14ac:dyDescent="0.25">
      <c r="A604" s="365">
        <v>362</v>
      </c>
      <c r="B604" s="366" t="s">
        <v>2745</v>
      </c>
      <c r="C604" s="367"/>
      <c r="D604" s="368" t="s">
        <v>2313</v>
      </c>
      <c r="E604" s="48" t="s">
        <v>2209</v>
      </c>
      <c r="F604" s="369">
        <v>44925</v>
      </c>
      <c r="G604" s="368"/>
      <c r="H604" s="370"/>
      <c r="I604" s="371" t="s">
        <v>2577</v>
      </c>
      <c r="J604" s="372">
        <v>2022</v>
      </c>
      <c r="K604" s="373">
        <v>176</v>
      </c>
      <c r="L604" s="368" t="s">
        <v>2313</v>
      </c>
      <c r="M604" s="374"/>
      <c r="N604" s="375">
        <v>45485.05</v>
      </c>
      <c r="O604" s="376">
        <v>45485.05</v>
      </c>
      <c r="P604" s="375">
        <v>0</v>
      </c>
      <c r="Q604" s="375"/>
      <c r="R604" s="374" t="s">
        <v>469</v>
      </c>
      <c r="S604" s="377"/>
      <c r="T604" s="16"/>
    </row>
    <row r="605" spans="1:20" ht="68.25" customHeight="1" x14ac:dyDescent="0.25">
      <c r="A605" s="365">
        <v>363</v>
      </c>
      <c r="B605" s="366" t="s">
        <v>2746</v>
      </c>
      <c r="C605" s="367"/>
      <c r="D605" s="368" t="s">
        <v>2313</v>
      </c>
      <c r="E605" s="48" t="s">
        <v>2209</v>
      </c>
      <c r="F605" s="369">
        <v>44925</v>
      </c>
      <c r="G605" s="368"/>
      <c r="H605" s="370"/>
      <c r="I605" s="371" t="s">
        <v>2577</v>
      </c>
      <c r="J605" s="372">
        <v>2022</v>
      </c>
      <c r="K605" s="373">
        <v>31</v>
      </c>
      <c r="L605" s="368" t="s">
        <v>2313</v>
      </c>
      <c r="M605" s="374"/>
      <c r="N605" s="375">
        <v>167540.25</v>
      </c>
      <c r="O605" s="376">
        <v>167540.25</v>
      </c>
      <c r="P605" s="375">
        <v>0</v>
      </c>
      <c r="Q605" s="375"/>
      <c r="R605" s="374" t="s">
        <v>469</v>
      </c>
      <c r="S605" s="377"/>
      <c r="T605" s="16"/>
    </row>
    <row r="606" spans="1:20" ht="68.25" customHeight="1" x14ac:dyDescent="0.25">
      <c r="A606" s="365">
        <v>364</v>
      </c>
      <c r="B606" s="366" t="s">
        <v>2747</v>
      </c>
      <c r="C606" s="367"/>
      <c r="D606" s="368" t="s">
        <v>2313</v>
      </c>
      <c r="E606" s="48" t="s">
        <v>2209</v>
      </c>
      <c r="F606" s="369">
        <v>44925</v>
      </c>
      <c r="G606" s="368"/>
      <c r="H606" s="370"/>
      <c r="I606" s="371" t="s">
        <v>2577</v>
      </c>
      <c r="J606" s="372">
        <v>2022</v>
      </c>
      <c r="K606" s="373">
        <v>718.8</v>
      </c>
      <c r="L606" s="368" t="s">
        <v>2313</v>
      </c>
      <c r="M606" s="374"/>
      <c r="N606" s="375">
        <v>116000</v>
      </c>
      <c r="O606" s="376">
        <v>16528</v>
      </c>
      <c r="P606" s="375">
        <v>99472</v>
      </c>
      <c r="Q606" s="375"/>
      <c r="R606" s="374" t="s">
        <v>469</v>
      </c>
      <c r="S606" s="377"/>
      <c r="T606" s="16"/>
    </row>
    <row r="607" spans="1:20" ht="68.25" customHeight="1" x14ac:dyDescent="0.25">
      <c r="A607" s="365">
        <v>365</v>
      </c>
      <c r="B607" s="366" t="s">
        <v>2748</v>
      </c>
      <c r="C607" s="367"/>
      <c r="D607" s="368" t="s">
        <v>2313</v>
      </c>
      <c r="E607" s="48" t="s">
        <v>2209</v>
      </c>
      <c r="F607" s="369">
        <v>44925</v>
      </c>
      <c r="G607" s="368"/>
      <c r="H607" s="370"/>
      <c r="I607" s="371" t="s">
        <v>2577</v>
      </c>
      <c r="J607" s="372">
        <v>2022</v>
      </c>
      <c r="K607" s="373">
        <v>523.20000000000005</v>
      </c>
      <c r="L607" s="368" t="s">
        <v>2313</v>
      </c>
      <c r="M607" s="374"/>
      <c r="N607" s="375">
        <v>725000</v>
      </c>
      <c r="O607" s="376">
        <v>725000</v>
      </c>
      <c r="P607" s="375">
        <v>0</v>
      </c>
      <c r="Q607" s="375"/>
      <c r="R607" s="374" t="s">
        <v>469</v>
      </c>
      <c r="S607" s="377"/>
      <c r="T607" s="16"/>
    </row>
    <row r="608" spans="1:20" ht="68.25" customHeight="1" x14ac:dyDescent="0.25">
      <c r="A608" s="365">
        <v>366</v>
      </c>
      <c r="B608" s="366" t="s">
        <v>2749</v>
      </c>
      <c r="C608" s="367"/>
      <c r="D608" s="368" t="s">
        <v>2313</v>
      </c>
      <c r="E608" s="48" t="s">
        <v>2209</v>
      </c>
      <c r="F608" s="369">
        <v>44925</v>
      </c>
      <c r="G608" s="368"/>
      <c r="H608" s="370"/>
      <c r="I608" s="371" t="s">
        <v>2744</v>
      </c>
      <c r="J608" s="372">
        <v>2022</v>
      </c>
      <c r="K608" s="373">
        <v>67</v>
      </c>
      <c r="L608" s="368" t="s">
        <v>2313</v>
      </c>
      <c r="M608" s="374"/>
      <c r="N608" s="375">
        <v>130500</v>
      </c>
      <c r="O608" s="376">
        <v>45246</v>
      </c>
      <c r="P608" s="375">
        <v>85254</v>
      </c>
      <c r="Q608" s="375"/>
      <c r="R608" s="374" t="s">
        <v>469</v>
      </c>
      <c r="S608" s="377"/>
      <c r="T608" s="16"/>
    </row>
    <row r="609" spans="1:20" ht="68.25" customHeight="1" x14ac:dyDescent="0.25">
      <c r="A609" s="365">
        <v>367</v>
      </c>
      <c r="B609" s="366" t="s">
        <v>2750</v>
      </c>
      <c r="C609" s="367"/>
      <c r="D609" s="368" t="s">
        <v>2313</v>
      </c>
      <c r="E609" s="48" t="s">
        <v>2209</v>
      </c>
      <c r="F609" s="369">
        <v>44925</v>
      </c>
      <c r="G609" s="368"/>
      <c r="H609" s="370"/>
      <c r="I609" s="371" t="s">
        <v>2577</v>
      </c>
      <c r="J609" s="372">
        <v>2022</v>
      </c>
      <c r="K609" s="373">
        <v>157</v>
      </c>
      <c r="L609" s="368" t="s">
        <v>2313</v>
      </c>
      <c r="M609" s="374"/>
      <c r="N609" s="375">
        <v>422602.5</v>
      </c>
      <c r="O609" s="376">
        <v>215540</v>
      </c>
      <c r="P609" s="375">
        <v>207062.5</v>
      </c>
      <c r="Q609" s="375"/>
      <c r="R609" s="374" t="s">
        <v>469</v>
      </c>
      <c r="S609" s="377"/>
      <c r="T609" s="16"/>
    </row>
    <row r="610" spans="1:20" ht="68.25" customHeight="1" x14ac:dyDescent="0.25">
      <c r="A610" s="365">
        <v>368</v>
      </c>
      <c r="B610" s="366" t="s">
        <v>2751</v>
      </c>
      <c r="C610" s="367"/>
      <c r="D610" s="368" t="s">
        <v>2313</v>
      </c>
      <c r="E610" s="368" t="s">
        <v>2208</v>
      </c>
      <c r="F610" s="369">
        <v>44925</v>
      </c>
      <c r="G610" s="368"/>
      <c r="H610" s="370"/>
      <c r="I610" s="371" t="s">
        <v>2752</v>
      </c>
      <c r="J610" s="372">
        <v>2022</v>
      </c>
      <c r="K610" s="373">
        <v>130</v>
      </c>
      <c r="L610" s="368" t="s">
        <v>2313</v>
      </c>
      <c r="M610" s="374"/>
      <c r="N610" s="375">
        <v>428649</v>
      </c>
      <c r="O610" s="376">
        <v>55252</v>
      </c>
      <c r="P610" s="375">
        <v>373397</v>
      </c>
      <c r="Q610" s="375"/>
      <c r="R610" s="374" t="s">
        <v>469</v>
      </c>
      <c r="S610" s="377"/>
      <c r="T610" s="16"/>
    </row>
    <row r="611" spans="1:20" ht="68.25" customHeight="1" x14ac:dyDescent="0.25">
      <c r="A611" s="365">
        <v>369</v>
      </c>
      <c r="B611" s="366" t="s">
        <v>2753</v>
      </c>
      <c r="C611" s="367"/>
      <c r="D611" s="368" t="s">
        <v>2313</v>
      </c>
      <c r="E611" s="368" t="s">
        <v>2208</v>
      </c>
      <c r="F611" s="369">
        <v>44925</v>
      </c>
      <c r="G611" s="368"/>
      <c r="H611" s="370"/>
      <c r="I611" s="371" t="s">
        <v>2754</v>
      </c>
      <c r="J611" s="372">
        <v>2022</v>
      </c>
      <c r="K611" s="373">
        <v>155.5</v>
      </c>
      <c r="L611" s="368" t="s">
        <v>2313</v>
      </c>
      <c r="M611" s="374"/>
      <c r="N611" s="375">
        <v>422602.5</v>
      </c>
      <c r="O611" s="376">
        <v>422602.5</v>
      </c>
      <c r="P611" s="375">
        <v>0</v>
      </c>
      <c r="Q611" s="375"/>
      <c r="R611" s="374" t="s">
        <v>469</v>
      </c>
      <c r="S611" s="377"/>
      <c r="T611" s="16"/>
    </row>
    <row r="612" spans="1:20" ht="68.25" customHeight="1" x14ac:dyDescent="0.25">
      <c r="A612" s="365">
        <v>370</v>
      </c>
      <c r="B612" s="366" t="s">
        <v>2755</v>
      </c>
      <c r="C612" s="367"/>
      <c r="D612" s="368" t="s">
        <v>2313</v>
      </c>
      <c r="E612" s="48" t="s">
        <v>2209</v>
      </c>
      <c r="F612" s="369">
        <v>44925</v>
      </c>
      <c r="G612" s="368"/>
      <c r="H612" s="370"/>
      <c r="I612" s="371" t="s">
        <v>2754</v>
      </c>
      <c r="J612" s="372">
        <v>2022</v>
      </c>
      <c r="K612" s="373">
        <v>148.4</v>
      </c>
      <c r="L612" s="368" t="s">
        <v>2313</v>
      </c>
      <c r="M612" s="374"/>
      <c r="N612" s="375">
        <v>335080.5</v>
      </c>
      <c r="O612" s="376">
        <v>53607</v>
      </c>
      <c r="P612" s="375">
        <v>281473.5</v>
      </c>
      <c r="Q612" s="375"/>
      <c r="R612" s="374" t="s">
        <v>469</v>
      </c>
      <c r="S612" s="377"/>
      <c r="T612" s="16"/>
    </row>
    <row r="613" spans="1:20" ht="68.25" customHeight="1" x14ac:dyDescent="0.25">
      <c r="A613" s="365">
        <v>371</v>
      </c>
      <c r="B613" s="366" t="s">
        <v>2756</v>
      </c>
      <c r="C613" s="367"/>
      <c r="D613" s="368" t="s">
        <v>2313</v>
      </c>
      <c r="E613" s="48" t="s">
        <v>2209</v>
      </c>
      <c r="F613" s="369">
        <v>44925</v>
      </c>
      <c r="G613" s="368"/>
      <c r="H613" s="370"/>
      <c r="I613" s="371" t="s">
        <v>2752</v>
      </c>
      <c r="J613" s="372">
        <v>2022</v>
      </c>
      <c r="K613" s="373">
        <v>154</v>
      </c>
      <c r="L613" s="368" t="s">
        <v>2313</v>
      </c>
      <c r="M613" s="374"/>
      <c r="N613" s="375">
        <v>145000</v>
      </c>
      <c r="O613" s="376">
        <v>114336.5</v>
      </c>
      <c r="P613" s="375">
        <v>30663.5</v>
      </c>
      <c r="Q613" s="375"/>
      <c r="R613" s="374" t="s">
        <v>469</v>
      </c>
      <c r="S613" s="377"/>
      <c r="T613" s="16"/>
    </row>
    <row r="614" spans="1:20" ht="68.25" hidden="1" customHeight="1" x14ac:dyDescent="0.25">
      <c r="A614" s="365">
        <v>372</v>
      </c>
      <c r="B614" s="366" t="s">
        <v>2757</v>
      </c>
      <c r="C614" s="367"/>
      <c r="D614" s="368" t="s">
        <v>4148</v>
      </c>
      <c r="E614" s="48" t="s">
        <v>2209</v>
      </c>
      <c r="F614" s="369">
        <v>44925</v>
      </c>
      <c r="G614" s="48" t="s">
        <v>4145</v>
      </c>
      <c r="H614" s="370">
        <v>45623</v>
      </c>
      <c r="I614" s="371" t="s">
        <v>2577</v>
      </c>
      <c r="J614" s="372">
        <v>2022</v>
      </c>
      <c r="K614" s="373">
        <v>144.19999999999999</v>
      </c>
      <c r="L614" s="368" t="s">
        <v>4148</v>
      </c>
      <c r="M614" s="374"/>
      <c r="N614" s="375">
        <v>145000</v>
      </c>
      <c r="O614" s="376">
        <v>46241.5</v>
      </c>
      <c r="P614" s="375">
        <v>98758.5</v>
      </c>
      <c r="Q614" s="375"/>
      <c r="R614" s="374" t="s">
        <v>469</v>
      </c>
      <c r="S614" s="377"/>
      <c r="T614" s="16"/>
    </row>
    <row r="615" spans="1:20" ht="68.25" customHeight="1" x14ac:dyDescent="0.25">
      <c r="A615" s="365">
        <v>373</v>
      </c>
      <c r="B615" s="366" t="s">
        <v>2758</v>
      </c>
      <c r="C615" s="367"/>
      <c r="D615" s="368" t="s">
        <v>2313</v>
      </c>
      <c r="E615" s="48" t="s">
        <v>2209</v>
      </c>
      <c r="F615" s="369">
        <v>44925</v>
      </c>
      <c r="G615" s="368"/>
      <c r="H615" s="370"/>
      <c r="I615" s="371" t="s">
        <v>2752</v>
      </c>
      <c r="J615" s="372">
        <v>2022</v>
      </c>
      <c r="K615" s="373">
        <v>80.8</v>
      </c>
      <c r="L615" s="368" t="s">
        <v>2313</v>
      </c>
      <c r="M615" s="374"/>
      <c r="N615" s="375">
        <v>166750</v>
      </c>
      <c r="O615" s="376">
        <v>166750</v>
      </c>
      <c r="P615" s="375">
        <v>0</v>
      </c>
      <c r="Q615" s="375"/>
      <c r="R615" s="374" t="s">
        <v>469</v>
      </c>
      <c r="S615" s="377"/>
      <c r="T615" s="16"/>
    </row>
    <row r="616" spans="1:20" ht="68.25" customHeight="1" x14ac:dyDescent="0.25">
      <c r="A616" s="365">
        <v>374</v>
      </c>
      <c r="B616" s="366" t="s">
        <v>2759</v>
      </c>
      <c r="C616" s="367"/>
      <c r="D616" s="368" t="s">
        <v>2313</v>
      </c>
      <c r="E616" s="48" t="s">
        <v>2209</v>
      </c>
      <c r="F616" s="369">
        <v>44925</v>
      </c>
      <c r="G616" s="368"/>
      <c r="H616" s="370"/>
      <c r="I616" s="371" t="s">
        <v>2752</v>
      </c>
      <c r="J616" s="372">
        <v>2022</v>
      </c>
      <c r="K616" s="373">
        <v>155.5</v>
      </c>
      <c r="L616" s="368" t="s">
        <v>2313</v>
      </c>
      <c r="M616" s="374"/>
      <c r="N616" s="375">
        <v>335080.5</v>
      </c>
      <c r="O616" s="376">
        <v>43191</v>
      </c>
      <c r="P616" s="375">
        <v>291889.5</v>
      </c>
      <c r="Q616" s="375"/>
      <c r="R616" s="374" t="s">
        <v>469</v>
      </c>
      <c r="S616" s="377"/>
      <c r="T616" s="16"/>
    </row>
    <row r="617" spans="1:20" ht="68.25" customHeight="1" x14ac:dyDescent="0.25">
      <c r="A617" s="365">
        <v>375</v>
      </c>
      <c r="B617" s="366" t="s">
        <v>2760</v>
      </c>
      <c r="C617" s="367"/>
      <c r="D617" s="368" t="s">
        <v>2313</v>
      </c>
      <c r="E617" s="48" t="s">
        <v>2209</v>
      </c>
      <c r="F617" s="369">
        <v>44925</v>
      </c>
      <c r="G617" s="368"/>
      <c r="H617" s="370"/>
      <c r="I617" s="371" t="s">
        <v>2744</v>
      </c>
      <c r="J617" s="372">
        <v>2022</v>
      </c>
      <c r="K617" s="373">
        <v>114</v>
      </c>
      <c r="L617" s="368" t="s">
        <v>2313</v>
      </c>
      <c r="M617" s="374"/>
      <c r="N617" s="375">
        <v>335080.5</v>
      </c>
      <c r="O617" s="376">
        <v>335080.5</v>
      </c>
      <c r="P617" s="375">
        <v>0</v>
      </c>
      <c r="Q617" s="375"/>
      <c r="R617" s="374" t="s">
        <v>469</v>
      </c>
      <c r="S617" s="377"/>
      <c r="T617" s="16"/>
    </row>
    <row r="618" spans="1:20" ht="68.25" customHeight="1" x14ac:dyDescent="0.25">
      <c r="A618" s="365">
        <v>376</v>
      </c>
      <c r="B618" s="366" t="s">
        <v>2762</v>
      </c>
      <c r="C618" s="367"/>
      <c r="D618" s="368" t="s">
        <v>2313</v>
      </c>
      <c r="E618" s="48" t="s">
        <v>2209</v>
      </c>
      <c r="F618" s="369">
        <v>44925</v>
      </c>
      <c r="G618" s="368"/>
      <c r="H618" s="370"/>
      <c r="I618" s="371" t="s">
        <v>2761</v>
      </c>
      <c r="J618" s="372">
        <v>2022</v>
      </c>
      <c r="K618" s="373">
        <v>177</v>
      </c>
      <c r="L618" s="368" t="s">
        <v>2313</v>
      </c>
      <c r="M618" s="374"/>
      <c r="N618" s="375">
        <v>248492</v>
      </c>
      <c r="O618" s="376">
        <v>0</v>
      </c>
      <c r="P618" s="375">
        <v>248492</v>
      </c>
      <c r="Q618" s="375"/>
      <c r="R618" s="374" t="s">
        <v>469</v>
      </c>
      <c r="S618" s="377"/>
      <c r="T618" s="16"/>
    </row>
    <row r="619" spans="1:20" ht="68.25" customHeight="1" x14ac:dyDescent="0.25">
      <c r="A619" s="365">
        <v>377</v>
      </c>
      <c r="B619" s="366" t="s">
        <v>2763</v>
      </c>
      <c r="C619" s="367"/>
      <c r="D619" s="368" t="s">
        <v>2313</v>
      </c>
      <c r="E619" s="48" t="s">
        <v>2209</v>
      </c>
      <c r="F619" s="369">
        <v>44925</v>
      </c>
      <c r="G619" s="368"/>
      <c r="H619" s="370"/>
      <c r="I619" s="371" t="s">
        <v>2761</v>
      </c>
      <c r="J619" s="372">
        <v>2022</v>
      </c>
      <c r="K619" s="373">
        <v>177</v>
      </c>
      <c r="L619" s="368" t="s">
        <v>2313</v>
      </c>
      <c r="M619" s="374"/>
      <c r="N619" s="375">
        <v>335080.5</v>
      </c>
      <c r="O619" s="376">
        <v>39543</v>
      </c>
      <c r="P619" s="375">
        <v>295537.5</v>
      </c>
      <c r="Q619" s="375"/>
      <c r="R619" s="374" t="s">
        <v>469</v>
      </c>
      <c r="S619" s="377"/>
      <c r="T619" s="16"/>
    </row>
    <row r="620" spans="1:20" ht="68.25" customHeight="1" x14ac:dyDescent="0.25">
      <c r="A620" s="365">
        <v>378</v>
      </c>
      <c r="B620" s="366" t="s">
        <v>3572</v>
      </c>
      <c r="C620" s="367"/>
      <c r="D620" s="368" t="s">
        <v>2313</v>
      </c>
      <c r="E620" s="48" t="s">
        <v>2209</v>
      </c>
      <c r="F620" s="369">
        <v>44925</v>
      </c>
      <c r="G620" s="368"/>
      <c r="H620" s="370"/>
      <c r="I620" s="371" t="s">
        <v>2744</v>
      </c>
      <c r="J620" s="372">
        <v>2022</v>
      </c>
      <c r="K620" s="373">
        <v>110</v>
      </c>
      <c r="L620" s="368" t="s">
        <v>2313</v>
      </c>
      <c r="M620" s="374"/>
      <c r="N620" s="375">
        <v>335080.5</v>
      </c>
      <c r="O620" s="376">
        <v>335080.5</v>
      </c>
      <c r="P620" s="375">
        <v>0</v>
      </c>
      <c r="Q620" s="375"/>
      <c r="R620" s="374" t="s">
        <v>469</v>
      </c>
      <c r="S620" s="377"/>
      <c r="T620" s="16"/>
    </row>
    <row r="621" spans="1:20" ht="68.25" customHeight="1" x14ac:dyDescent="0.25">
      <c r="A621" s="365">
        <v>379</v>
      </c>
      <c r="B621" s="366" t="s">
        <v>2764</v>
      </c>
      <c r="C621" s="367"/>
      <c r="D621" s="368" t="s">
        <v>2313</v>
      </c>
      <c r="E621" s="48" t="s">
        <v>2209</v>
      </c>
      <c r="F621" s="369">
        <v>44925</v>
      </c>
      <c r="G621" s="368"/>
      <c r="H621" s="370"/>
      <c r="I621" s="371" t="s">
        <v>2744</v>
      </c>
      <c r="J621" s="372">
        <v>2022</v>
      </c>
      <c r="K621" s="373">
        <v>91</v>
      </c>
      <c r="L621" s="368" t="s">
        <v>2313</v>
      </c>
      <c r="M621" s="374"/>
      <c r="N621" s="375">
        <v>335080.5</v>
      </c>
      <c r="O621" s="376">
        <v>335080.5</v>
      </c>
      <c r="P621" s="375">
        <v>0</v>
      </c>
      <c r="Q621" s="375"/>
      <c r="R621" s="374" t="s">
        <v>469</v>
      </c>
      <c r="S621" s="377"/>
      <c r="T621" s="16"/>
    </row>
    <row r="622" spans="1:20" ht="68.25" customHeight="1" x14ac:dyDescent="0.25">
      <c r="A622" s="365">
        <v>380</v>
      </c>
      <c r="B622" s="366" t="s">
        <v>2765</v>
      </c>
      <c r="C622" s="367"/>
      <c r="D622" s="368" t="s">
        <v>2313</v>
      </c>
      <c r="E622" s="48" t="s">
        <v>2209</v>
      </c>
      <c r="F622" s="369">
        <v>44925</v>
      </c>
      <c r="G622" s="368"/>
      <c r="H622" s="370"/>
      <c r="I622" s="371" t="s">
        <v>2752</v>
      </c>
      <c r="J622" s="372">
        <v>2022</v>
      </c>
      <c r="K622" s="373">
        <v>156.80000000000001</v>
      </c>
      <c r="L622" s="368" t="s">
        <v>2313</v>
      </c>
      <c r="M622" s="374"/>
      <c r="N622" s="375">
        <v>335080.5</v>
      </c>
      <c r="O622" s="376">
        <v>335080.5</v>
      </c>
      <c r="P622" s="375">
        <v>0</v>
      </c>
      <c r="Q622" s="375"/>
      <c r="R622" s="374" t="s">
        <v>469</v>
      </c>
      <c r="S622" s="377"/>
      <c r="T622" s="16"/>
    </row>
    <row r="623" spans="1:20" ht="68.25" customHeight="1" x14ac:dyDescent="0.25">
      <c r="A623" s="365">
        <v>381</v>
      </c>
      <c r="B623" s="366" t="s">
        <v>2766</v>
      </c>
      <c r="C623" s="367"/>
      <c r="D623" s="368" t="s">
        <v>3671</v>
      </c>
      <c r="E623" s="48" t="s">
        <v>2209</v>
      </c>
      <c r="F623" s="369">
        <v>44925</v>
      </c>
      <c r="G623" s="368"/>
      <c r="H623" s="370"/>
      <c r="I623" s="371" t="s">
        <v>2754</v>
      </c>
      <c r="J623" s="372">
        <v>2022</v>
      </c>
      <c r="K623" s="373">
        <v>151.9</v>
      </c>
      <c r="L623" s="368" t="s">
        <v>3671</v>
      </c>
      <c r="M623" s="374" t="s">
        <v>3672</v>
      </c>
      <c r="N623" s="375">
        <v>145000</v>
      </c>
      <c r="O623" s="376">
        <v>34564.5</v>
      </c>
      <c r="P623" s="375">
        <v>110435.5</v>
      </c>
      <c r="Q623" s="375"/>
      <c r="R623" s="374" t="s">
        <v>469</v>
      </c>
      <c r="S623" s="377"/>
      <c r="T623" s="16"/>
    </row>
    <row r="624" spans="1:20" ht="68.25" customHeight="1" x14ac:dyDescent="0.25">
      <c r="A624" s="365">
        <v>382</v>
      </c>
      <c r="B624" s="366" t="s">
        <v>2767</v>
      </c>
      <c r="C624" s="367"/>
      <c r="D624" s="368" t="s">
        <v>2313</v>
      </c>
      <c r="E624" s="48" t="s">
        <v>2209</v>
      </c>
      <c r="F624" s="369">
        <v>44925</v>
      </c>
      <c r="G624" s="368"/>
      <c r="H624" s="370"/>
      <c r="I624" s="371" t="s">
        <v>2577</v>
      </c>
      <c r="J624" s="372">
        <v>2022</v>
      </c>
      <c r="K624" s="373">
        <v>140</v>
      </c>
      <c r="L624" s="368" t="s">
        <v>2313</v>
      </c>
      <c r="M624" s="374"/>
      <c r="N624" s="375">
        <v>14500</v>
      </c>
      <c r="O624" s="376">
        <v>14500</v>
      </c>
      <c r="P624" s="375">
        <v>0</v>
      </c>
      <c r="Q624" s="375"/>
      <c r="R624" s="374" t="s">
        <v>469</v>
      </c>
      <c r="S624" s="377"/>
      <c r="T624" s="16"/>
    </row>
    <row r="625" spans="1:20" ht="68.25" customHeight="1" x14ac:dyDescent="0.25">
      <c r="A625" s="365">
        <v>383</v>
      </c>
      <c r="B625" s="366" t="s">
        <v>2768</v>
      </c>
      <c r="C625" s="367"/>
      <c r="D625" s="368" t="s">
        <v>2313</v>
      </c>
      <c r="E625" s="48" t="s">
        <v>2209</v>
      </c>
      <c r="F625" s="369">
        <v>44925</v>
      </c>
      <c r="G625" s="368"/>
      <c r="H625" s="370"/>
      <c r="I625" s="371" t="s">
        <v>2754</v>
      </c>
      <c r="J625" s="372">
        <v>2022</v>
      </c>
      <c r="K625" s="373">
        <v>129.69999999999999</v>
      </c>
      <c r="L625" s="368" t="s">
        <v>2313</v>
      </c>
      <c r="M625" s="374"/>
      <c r="N625" s="375">
        <v>335080.5</v>
      </c>
      <c r="O625" s="376">
        <v>142108.5</v>
      </c>
      <c r="P625" s="375">
        <v>192972</v>
      </c>
      <c r="Q625" s="375"/>
      <c r="R625" s="374" t="s">
        <v>469</v>
      </c>
      <c r="S625" s="377"/>
      <c r="T625" s="16"/>
    </row>
    <row r="626" spans="1:20" ht="68.25" customHeight="1" x14ac:dyDescent="0.25">
      <c r="A626" s="365">
        <v>384</v>
      </c>
      <c r="B626" s="366" t="s">
        <v>2769</v>
      </c>
      <c r="C626" s="367"/>
      <c r="D626" s="368" t="s">
        <v>2313</v>
      </c>
      <c r="E626" s="48" t="s">
        <v>2209</v>
      </c>
      <c r="F626" s="369">
        <v>44925</v>
      </c>
      <c r="G626" s="368"/>
      <c r="H626" s="370"/>
      <c r="I626" s="371" t="s">
        <v>2744</v>
      </c>
      <c r="J626" s="372">
        <v>2022</v>
      </c>
      <c r="K626" s="373">
        <v>180</v>
      </c>
      <c r="L626" s="368" t="s">
        <v>2313</v>
      </c>
      <c r="M626" s="374"/>
      <c r="N626" s="375">
        <v>428649</v>
      </c>
      <c r="O626" s="376">
        <v>46768</v>
      </c>
      <c r="P626" s="375">
        <v>381881</v>
      </c>
      <c r="Q626" s="375"/>
      <c r="R626" s="374" t="s">
        <v>469</v>
      </c>
      <c r="S626" s="377"/>
      <c r="T626" s="16"/>
    </row>
    <row r="627" spans="1:20" ht="68.25" customHeight="1" x14ac:dyDescent="0.25">
      <c r="A627" s="365">
        <v>385</v>
      </c>
      <c r="B627" s="366" t="s">
        <v>2770</v>
      </c>
      <c r="C627" s="367"/>
      <c r="D627" s="368" t="s">
        <v>2313</v>
      </c>
      <c r="E627" s="48" t="s">
        <v>2209</v>
      </c>
      <c r="F627" s="369">
        <v>44925</v>
      </c>
      <c r="G627" s="368"/>
      <c r="H627" s="370"/>
      <c r="I627" s="371" t="s">
        <v>2744</v>
      </c>
      <c r="J627" s="372">
        <v>2022</v>
      </c>
      <c r="K627" s="373">
        <v>240</v>
      </c>
      <c r="L627" s="368" t="s">
        <v>2313</v>
      </c>
      <c r="M627" s="374"/>
      <c r="N627" s="375">
        <v>428649</v>
      </c>
      <c r="O627" s="376">
        <v>46768</v>
      </c>
      <c r="P627" s="375">
        <v>381881</v>
      </c>
      <c r="Q627" s="375"/>
      <c r="R627" s="374" t="s">
        <v>469</v>
      </c>
      <c r="S627" s="377"/>
      <c r="T627" s="16"/>
    </row>
    <row r="628" spans="1:20" ht="68.25" customHeight="1" x14ac:dyDescent="0.25">
      <c r="A628" s="365">
        <v>386</v>
      </c>
      <c r="B628" s="366" t="s">
        <v>2771</v>
      </c>
      <c r="C628" s="367"/>
      <c r="D628" s="368" t="s">
        <v>2313</v>
      </c>
      <c r="E628" s="48" t="s">
        <v>2209</v>
      </c>
      <c r="F628" s="369">
        <v>44925</v>
      </c>
      <c r="G628" s="368"/>
      <c r="H628" s="370"/>
      <c r="I628" s="371" t="s">
        <v>2744</v>
      </c>
      <c r="J628" s="372">
        <v>2022</v>
      </c>
      <c r="K628" s="373">
        <v>159</v>
      </c>
      <c r="L628" s="368" t="s">
        <v>2313</v>
      </c>
      <c r="M628" s="374"/>
      <c r="N628" s="375">
        <v>422602.5</v>
      </c>
      <c r="O628" s="376">
        <v>49880</v>
      </c>
      <c r="P628" s="375">
        <v>372722.5</v>
      </c>
      <c r="Q628" s="375"/>
      <c r="R628" s="374" t="s">
        <v>469</v>
      </c>
      <c r="S628" s="377"/>
      <c r="T628" s="16"/>
    </row>
    <row r="629" spans="1:20" ht="68.25" customHeight="1" x14ac:dyDescent="0.25">
      <c r="A629" s="365">
        <v>387</v>
      </c>
      <c r="B629" s="366" t="s">
        <v>2772</v>
      </c>
      <c r="C629" s="367"/>
      <c r="D629" s="368" t="s">
        <v>2313</v>
      </c>
      <c r="E629" s="48" t="s">
        <v>2209</v>
      </c>
      <c r="F629" s="369">
        <v>44925</v>
      </c>
      <c r="G629" s="368"/>
      <c r="H629" s="370"/>
      <c r="I629" s="371" t="s">
        <v>2744</v>
      </c>
      <c r="J629" s="372">
        <v>2022</v>
      </c>
      <c r="K629" s="373">
        <v>180</v>
      </c>
      <c r="L629" s="368" t="s">
        <v>2313</v>
      </c>
      <c r="M629" s="374"/>
      <c r="N629" s="375">
        <v>428649</v>
      </c>
      <c r="O629" s="376">
        <v>50596</v>
      </c>
      <c r="P629" s="375">
        <v>378053</v>
      </c>
      <c r="Q629" s="375"/>
      <c r="R629" s="374" t="s">
        <v>469</v>
      </c>
      <c r="S629" s="377"/>
      <c r="T629" s="16"/>
    </row>
    <row r="630" spans="1:20" ht="68.25" customHeight="1" x14ac:dyDescent="0.25">
      <c r="A630" s="365">
        <v>388</v>
      </c>
      <c r="B630" s="366" t="s">
        <v>2773</v>
      </c>
      <c r="C630" s="367"/>
      <c r="D630" s="368" t="s">
        <v>2313</v>
      </c>
      <c r="E630" s="48" t="s">
        <v>2209</v>
      </c>
      <c r="F630" s="369">
        <v>44925</v>
      </c>
      <c r="G630" s="368"/>
      <c r="H630" s="370"/>
      <c r="I630" s="371" t="s">
        <v>2744</v>
      </c>
      <c r="J630" s="372">
        <v>2022</v>
      </c>
      <c r="K630" s="373">
        <v>182.6</v>
      </c>
      <c r="L630" s="368" t="s">
        <v>2313</v>
      </c>
      <c r="M630" s="374"/>
      <c r="N630" s="375">
        <v>140101.35</v>
      </c>
      <c r="O630" s="376">
        <v>140101.35</v>
      </c>
      <c r="P630" s="375">
        <v>0</v>
      </c>
      <c r="Q630" s="375"/>
      <c r="R630" s="374" t="s">
        <v>469</v>
      </c>
      <c r="S630" s="377"/>
      <c r="T630" s="16"/>
    </row>
    <row r="631" spans="1:20" ht="68.25" customHeight="1" x14ac:dyDescent="0.25">
      <c r="A631" s="365">
        <v>389</v>
      </c>
      <c r="B631" s="366" t="s">
        <v>2774</v>
      </c>
      <c r="C631" s="367"/>
      <c r="D631" s="368" t="s">
        <v>2313</v>
      </c>
      <c r="E631" s="48" t="s">
        <v>2209</v>
      </c>
      <c r="F631" s="369">
        <v>44925</v>
      </c>
      <c r="G631" s="368"/>
      <c r="H631" s="370"/>
      <c r="I631" s="371" t="s">
        <v>4063</v>
      </c>
      <c r="J631" s="372">
        <v>2022</v>
      </c>
      <c r="K631" s="373"/>
      <c r="L631" s="368" t="s">
        <v>2313</v>
      </c>
      <c r="M631" s="374"/>
      <c r="N631" s="375">
        <v>350000</v>
      </c>
      <c r="O631" s="376">
        <v>0</v>
      </c>
      <c r="P631" s="375">
        <v>350000</v>
      </c>
      <c r="Q631" s="375"/>
      <c r="R631" s="374" t="s">
        <v>469</v>
      </c>
      <c r="S631" s="377"/>
      <c r="T631" s="16"/>
    </row>
    <row r="632" spans="1:20" ht="68.25" hidden="1" customHeight="1" x14ac:dyDescent="0.25">
      <c r="A632" s="365">
        <v>390</v>
      </c>
      <c r="B632" s="366" t="s">
        <v>2779</v>
      </c>
      <c r="C632" s="367"/>
      <c r="D632" s="368" t="s">
        <v>2780</v>
      </c>
      <c r="E632" s="368" t="s">
        <v>2205</v>
      </c>
      <c r="F632" s="369">
        <v>44925</v>
      </c>
      <c r="G632" s="368" t="s">
        <v>3814</v>
      </c>
      <c r="H632" s="370">
        <v>45265</v>
      </c>
      <c r="I632" s="371" t="s">
        <v>2569</v>
      </c>
      <c r="J632" s="372">
        <v>2022</v>
      </c>
      <c r="K632" s="373">
        <v>64.599999999999994</v>
      </c>
      <c r="L632" s="368" t="s">
        <v>2780</v>
      </c>
      <c r="M632" s="374"/>
      <c r="N632" s="375">
        <v>35636.04</v>
      </c>
      <c r="O632" s="376">
        <v>34448.18</v>
      </c>
      <c r="P632" s="375">
        <v>1187.8599999999999</v>
      </c>
      <c r="Q632" s="375"/>
      <c r="R632" s="374" t="s">
        <v>469</v>
      </c>
      <c r="S632" s="377"/>
      <c r="T632" s="448" t="s">
        <v>3678</v>
      </c>
    </row>
    <row r="633" spans="1:20" ht="68.25" customHeight="1" x14ac:dyDescent="0.25">
      <c r="A633" s="365">
        <v>391</v>
      </c>
      <c r="B633" s="366" t="s">
        <v>2781</v>
      </c>
      <c r="C633" s="367"/>
      <c r="D633" s="368" t="s">
        <v>2782</v>
      </c>
      <c r="E633" s="368" t="s">
        <v>2205</v>
      </c>
      <c r="F633" s="369">
        <v>44925</v>
      </c>
      <c r="G633" s="368"/>
      <c r="H633" s="370"/>
      <c r="I633" s="371" t="s">
        <v>2783</v>
      </c>
      <c r="J633" s="372">
        <v>2022</v>
      </c>
      <c r="K633" s="373">
        <v>66.900000000000006</v>
      </c>
      <c r="L633" s="368" t="s">
        <v>2782</v>
      </c>
      <c r="M633" s="374"/>
      <c r="N633" s="375">
        <v>53000.959999999999</v>
      </c>
      <c r="O633" s="376">
        <v>40689.65</v>
      </c>
      <c r="P633" s="375">
        <v>12311.31</v>
      </c>
      <c r="Q633" s="375"/>
      <c r="R633" s="374" t="s">
        <v>469</v>
      </c>
      <c r="S633" s="377"/>
      <c r="T633" s="16"/>
    </row>
    <row r="634" spans="1:20" ht="68.25" customHeight="1" x14ac:dyDescent="0.25">
      <c r="A634" s="365">
        <v>392</v>
      </c>
      <c r="B634" s="366" t="s">
        <v>2784</v>
      </c>
      <c r="C634" s="367"/>
      <c r="D634" s="368" t="s">
        <v>2785</v>
      </c>
      <c r="E634" s="368" t="s">
        <v>2205</v>
      </c>
      <c r="F634" s="369">
        <v>44925</v>
      </c>
      <c r="G634" s="368"/>
      <c r="H634" s="370"/>
      <c r="I634" s="371" t="s">
        <v>2783</v>
      </c>
      <c r="J634" s="372">
        <v>2022</v>
      </c>
      <c r="K634" s="373">
        <v>68.3</v>
      </c>
      <c r="L634" s="368" t="s">
        <v>2785</v>
      </c>
      <c r="M634" s="374"/>
      <c r="N634" s="375">
        <v>54110.09</v>
      </c>
      <c r="O634" s="376">
        <v>41541.15</v>
      </c>
      <c r="P634" s="375">
        <v>12568.94</v>
      </c>
      <c r="Q634" s="375"/>
      <c r="R634" s="374" t="s">
        <v>469</v>
      </c>
      <c r="S634" s="377"/>
      <c r="T634" s="16"/>
    </row>
    <row r="635" spans="1:20" ht="68.25" customHeight="1" x14ac:dyDescent="0.25">
      <c r="A635" s="365">
        <v>393</v>
      </c>
      <c r="B635" s="366" t="s">
        <v>2786</v>
      </c>
      <c r="C635" s="367"/>
      <c r="D635" s="368" t="s">
        <v>2787</v>
      </c>
      <c r="E635" s="368" t="s">
        <v>2205</v>
      </c>
      <c r="F635" s="369">
        <v>44925</v>
      </c>
      <c r="G635" s="368"/>
      <c r="H635" s="370"/>
      <c r="I635" s="371" t="s">
        <v>2783</v>
      </c>
      <c r="J635" s="372">
        <v>2022</v>
      </c>
      <c r="K635" s="373">
        <v>44.4</v>
      </c>
      <c r="L635" s="368" t="s">
        <v>2787</v>
      </c>
      <c r="M635" s="374"/>
      <c r="N635" s="375">
        <v>35691.129999999997</v>
      </c>
      <c r="O635" s="376">
        <v>26056.28</v>
      </c>
      <c r="P635" s="375">
        <v>9634.85</v>
      </c>
      <c r="Q635" s="375"/>
      <c r="R635" s="374" t="s">
        <v>469</v>
      </c>
      <c r="S635" s="377"/>
      <c r="T635" s="16"/>
    </row>
    <row r="636" spans="1:20" ht="68.25" customHeight="1" x14ac:dyDescent="0.25">
      <c r="A636" s="365">
        <v>394</v>
      </c>
      <c r="B636" s="366" t="s">
        <v>2788</v>
      </c>
      <c r="C636" s="367"/>
      <c r="D636" s="368" t="s">
        <v>2789</v>
      </c>
      <c r="E636" s="368" t="s">
        <v>2205</v>
      </c>
      <c r="F636" s="369">
        <v>44925</v>
      </c>
      <c r="G636" s="368"/>
      <c r="H636" s="370"/>
      <c r="I636" s="371" t="s">
        <v>2783</v>
      </c>
      <c r="J636" s="372">
        <v>2022</v>
      </c>
      <c r="K636" s="373">
        <v>44.2</v>
      </c>
      <c r="L636" s="368" t="s">
        <v>2789</v>
      </c>
      <c r="M636" s="374"/>
      <c r="N636" s="375">
        <v>35530.36</v>
      </c>
      <c r="O636" s="376">
        <v>25938.91</v>
      </c>
      <c r="P636" s="375">
        <v>9591.4500000000007</v>
      </c>
      <c r="Q636" s="375"/>
      <c r="R636" s="374" t="s">
        <v>469</v>
      </c>
      <c r="S636" s="377"/>
      <c r="T636" s="16"/>
    </row>
    <row r="637" spans="1:20" ht="68.25" customHeight="1" x14ac:dyDescent="0.25">
      <c r="A637" s="365">
        <v>395</v>
      </c>
      <c r="B637" s="366" t="s">
        <v>2790</v>
      </c>
      <c r="C637" s="367"/>
      <c r="D637" s="368" t="s">
        <v>2791</v>
      </c>
      <c r="E637" s="368" t="s">
        <v>2205</v>
      </c>
      <c r="F637" s="369">
        <v>44925</v>
      </c>
      <c r="G637" s="368"/>
      <c r="H637" s="370"/>
      <c r="I637" s="371" t="s">
        <v>2783</v>
      </c>
      <c r="J637" s="372">
        <v>2022</v>
      </c>
      <c r="K637" s="373">
        <v>32.4</v>
      </c>
      <c r="L637" s="368" t="s">
        <v>2791</v>
      </c>
      <c r="M637" s="374"/>
      <c r="N637" s="375">
        <v>780000</v>
      </c>
      <c r="O637" s="376">
        <v>0</v>
      </c>
      <c r="P637" s="375">
        <v>780000</v>
      </c>
      <c r="Q637" s="375"/>
      <c r="R637" s="374" t="s">
        <v>469</v>
      </c>
      <c r="S637" s="377"/>
      <c r="T637" s="16"/>
    </row>
    <row r="638" spans="1:20" ht="68.25" customHeight="1" x14ac:dyDescent="0.25">
      <c r="A638" s="365">
        <v>396</v>
      </c>
      <c r="B638" s="366" t="s">
        <v>2792</v>
      </c>
      <c r="C638" s="367"/>
      <c r="D638" s="368" t="s">
        <v>2793</v>
      </c>
      <c r="E638" s="368" t="s">
        <v>2205</v>
      </c>
      <c r="F638" s="369">
        <v>44925</v>
      </c>
      <c r="G638" s="368"/>
      <c r="H638" s="370"/>
      <c r="I638" s="371" t="s">
        <v>2783</v>
      </c>
      <c r="J638" s="372">
        <v>2022</v>
      </c>
      <c r="K638" s="373">
        <v>32.5</v>
      </c>
      <c r="L638" s="368" t="s">
        <v>2793</v>
      </c>
      <c r="M638" s="374"/>
      <c r="N638" s="375">
        <v>26125.26</v>
      </c>
      <c r="O638" s="376">
        <v>19072.73</v>
      </c>
      <c r="P638" s="375">
        <v>7052.53</v>
      </c>
      <c r="Q638" s="375"/>
      <c r="R638" s="374" t="s">
        <v>469</v>
      </c>
      <c r="S638" s="377"/>
      <c r="T638" s="16"/>
    </row>
    <row r="639" spans="1:20" ht="68.25" customHeight="1" x14ac:dyDescent="0.25">
      <c r="A639" s="365">
        <v>397</v>
      </c>
      <c r="B639" s="366" t="s">
        <v>2794</v>
      </c>
      <c r="C639" s="367"/>
      <c r="D639" s="368" t="s">
        <v>2795</v>
      </c>
      <c r="E639" s="368" t="s">
        <v>2205</v>
      </c>
      <c r="F639" s="369">
        <v>44925</v>
      </c>
      <c r="G639" s="368"/>
      <c r="H639" s="370"/>
      <c r="I639" s="371" t="s">
        <v>2783</v>
      </c>
      <c r="J639" s="372">
        <v>2022</v>
      </c>
      <c r="K639" s="373">
        <v>42.4</v>
      </c>
      <c r="L639" s="368" t="s">
        <v>2795</v>
      </c>
      <c r="M639" s="374"/>
      <c r="N639" s="375">
        <v>34083.42</v>
      </c>
      <c r="O639" s="376">
        <v>24882.58</v>
      </c>
      <c r="P639" s="375">
        <v>9200.84</v>
      </c>
      <c r="Q639" s="375"/>
      <c r="R639" s="374" t="s">
        <v>469</v>
      </c>
      <c r="S639" s="377"/>
      <c r="T639" s="16"/>
    </row>
    <row r="640" spans="1:20" ht="68.25" customHeight="1" x14ac:dyDescent="0.25">
      <c r="A640" s="365">
        <v>398</v>
      </c>
      <c r="B640" s="366" t="s">
        <v>2796</v>
      </c>
      <c r="C640" s="367"/>
      <c r="D640" s="368" t="s">
        <v>2797</v>
      </c>
      <c r="E640" s="368" t="s">
        <v>2205</v>
      </c>
      <c r="F640" s="369">
        <v>44925</v>
      </c>
      <c r="G640" s="368"/>
      <c r="H640" s="370"/>
      <c r="I640" s="371" t="s">
        <v>2783</v>
      </c>
      <c r="J640" s="372">
        <v>2022</v>
      </c>
      <c r="K640" s="373">
        <v>43.3</v>
      </c>
      <c r="L640" s="368" t="s">
        <v>2797</v>
      </c>
      <c r="M640" s="374"/>
      <c r="N640" s="375">
        <v>34806.89</v>
      </c>
      <c r="O640" s="376">
        <v>25410.74</v>
      </c>
      <c r="P640" s="375">
        <v>9396.15</v>
      </c>
      <c r="Q640" s="375"/>
      <c r="R640" s="374" t="s">
        <v>469</v>
      </c>
      <c r="S640" s="377"/>
      <c r="T640" s="16"/>
    </row>
    <row r="641" spans="1:20" ht="68.25" customHeight="1" x14ac:dyDescent="0.25">
      <c r="A641" s="365">
        <v>399</v>
      </c>
      <c r="B641" s="366" t="s">
        <v>2798</v>
      </c>
      <c r="C641" s="367"/>
      <c r="D641" s="368" t="s">
        <v>2799</v>
      </c>
      <c r="E641" s="368" t="s">
        <v>2205</v>
      </c>
      <c r="F641" s="369">
        <v>44925</v>
      </c>
      <c r="G641" s="368"/>
      <c r="H641" s="370"/>
      <c r="I641" s="371" t="s">
        <v>2783</v>
      </c>
      <c r="J641" s="372">
        <v>2022</v>
      </c>
      <c r="K641" s="373">
        <v>32</v>
      </c>
      <c r="L641" s="368" t="s">
        <v>2799</v>
      </c>
      <c r="M641" s="374"/>
      <c r="N641" s="375">
        <v>25723.34</v>
      </c>
      <c r="O641" s="376">
        <v>18779.3</v>
      </c>
      <c r="P641" s="375">
        <v>6944.04</v>
      </c>
      <c r="Q641" s="375"/>
      <c r="R641" s="374" t="s">
        <v>469</v>
      </c>
      <c r="S641" s="377"/>
      <c r="T641" s="16"/>
    </row>
    <row r="642" spans="1:20" ht="68.25" customHeight="1" x14ac:dyDescent="0.25">
      <c r="A642" s="365">
        <v>400</v>
      </c>
      <c r="B642" s="366" t="s">
        <v>2800</v>
      </c>
      <c r="C642" s="367"/>
      <c r="D642" s="368" t="s">
        <v>2802</v>
      </c>
      <c r="E642" s="368" t="s">
        <v>2205</v>
      </c>
      <c r="F642" s="369">
        <v>44925</v>
      </c>
      <c r="G642" s="368"/>
      <c r="H642" s="370"/>
      <c r="I642" s="371" t="s">
        <v>2783</v>
      </c>
      <c r="J642" s="372">
        <v>2022</v>
      </c>
      <c r="K642" s="373">
        <v>54.2</v>
      </c>
      <c r="L642" s="368" t="s">
        <v>2801</v>
      </c>
      <c r="M642" s="374"/>
      <c r="N642" s="375">
        <v>39084.050000000003</v>
      </c>
      <c r="O642" s="376">
        <v>24753.23</v>
      </c>
      <c r="P642" s="375">
        <v>14330.82</v>
      </c>
      <c r="Q642" s="375"/>
      <c r="R642" s="374" t="s">
        <v>469</v>
      </c>
      <c r="S642" s="377"/>
      <c r="T642" s="16"/>
    </row>
    <row r="643" spans="1:20" ht="68.25" customHeight="1" x14ac:dyDescent="0.25">
      <c r="A643" s="365">
        <v>401</v>
      </c>
      <c r="B643" s="366" t="s">
        <v>2803</v>
      </c>
      <c r="C643" s="367"/>
      <c r="D643" s="368" t="s">
        <v>2804</v>
      </c>
      <c r="E643" s="368" t="s">
        <v>2205</v>
      </c>
      <c r="F643" s="369">
        <v>44925</v>
      </c>
      <c r="G643" s="368"/>
      <c r="H643" s="370"/>
      <c r="I643" s="371" t="s">
        <v>2805</v>
      </c>
      <c r="J643" s="372">
        <v>2022</v>
      </c>
      <c r="K643" s="373">
        <v>53</v>
      </c>
      <c r="L643" s="368" t="s">
        <v>2804</v>
      </c>
      <c r="M643" s="374"/>
      <c r="N643" s="375">
        <v>32480.15</v>
      </c>
      <c r="O643" s="376">
        <v>28149.47</v>
      </c>
      <c r="P643" s="375">
        <v>4330.68</v>
      </c>
      <c r="Q643" s="375"/>
      <c r="R643" s="374" t="s">
        <v>469</v>
      </c>
      <c r="S643" s="377"/>
      <c r="T643" s="16"/>
    </row>
    <row r="644" spans="1:20" ht="68.25" customHeight="1" x14ac:dyDescent="0.25">
      <c r="A644" s="365">
        <v>402</v>
      </c>
      <c r="B644" s="366" t="s">
        <v>2806</v>
      </c>
      <c r="C644" s="367"/>
      <c r="D644" s="368" t="s">
        <v>2807</v>
      </c>
      <c r="E644" s="368" t="s">
        <v>2205</v>
      </c>
      <c r="F644" s="369">
        <v>44925</v>
      </c>
      <c r="G644" s="368"/>
      <c r="H644" s="370"/>
      <c r="I644" s="371" t="s">
        <v>2805</v>
      </c>
      <c r="J644" s="372">
        <v>2022</v>
      </c>
      <c r="K644" s="373">
        <v>65.3</v>
      </c>
      <c r="L644" s="368" t="s">
        <v>2807</v>
      </c>
      <c r="M644" s="374"/>
      <c r="N644" s="375">
        <v>40018</v>
      </c>
      <c r="O644" s="376">
        <v>34682.269999999997</v>
      </c>
      <c r="P644" s="375">
        <v>5335.73</v>
      </c>
      <c r="Q644" s="375"/>
      <c r="R644" s="374" t="s">
        <v>469</v>
      </c>
      <c r="S644" s="377"/>
      <c r="T644" s="16"/>
    </row>
    <row r="645" spans="1:20" ht="68.25" customHeight="1" x14ac:dyDescent="0.25">
      <c r="A645" s="365">
        <v>403</v>
      </c>
      <c r="B645" s="366" t="s">
        <v>2808</v>
      </c>
      <c r="C645" s="367"/>
      <c r="D645" s="368" t="s">
        <v>2809</v>
      </c>
      <c r="E645" s="368" t="s">
        <v>2205</v>
      </c>
      <c r="F645" s="369">
        <v>44925</v>
      </c>
      <c r="G645" s="368"/>
      <c r="H645" s="370"/>
      <c r="I645" s="371" t="s">
        <v>2805</v>
      </c>
      <c r="J645" s="372">
        <v>2022</v>
      </c>
      <c r="K645" s="373">
        <v>53.7</v>
      </c>
      <c r="L645" s="368" t="s">
        <v>2809</v>
      </c>
      <c r="M645" s="374"/>
      <c r="N645" s="375">
        <v>32909.14</v>
      </c>
      <c r="O645" s="376">
        <v>28521.25</v>
      </c>
      <c r="P645" s="375">
        <v>4387.8900000000003</v>
      </c>
      <c r="Q645" s="375"/>
      <c r="R645" s="374" t="s">
        <v>469</v>
      </c>
      <c r="S645" s="377"/>
      <c r="T645" s="16"/>
    </row>
    <row r="646" spans="1:20" ht="68.25" customHeight="1" x14ac:dyDescent="0.25">
      <c r="A646" s="365">
        <v>404</v>
      </c>
      <c r="B646" s="366" t="s">
        <v>2810</v>
      </c>
      <c r="C646" s="367"/>
      <c r="D646" s="368" t="s">
        <v>2811</v>
      </c>
      <c r="E646" s="368" t="s">
        <v>2205</v>
      </c>
      <c r="F646" s="369">
        <v>44925</v>
      </c>
      <c r="G646" s="368"/>
      <c r="H646" s="370"/>
      <c r="I646" s="371" t="s">
        <v>2805</v>
      </c>
      <c r="J646" s="372">
        <v>2022</v>
      </c>
      <c r="K646" s="373">
        <v>65.3</v>
      </c>
      <c r="L646" s="368" t="s">
        <v>2811</v>
      </c>
      <c r="M646" s="374"/>
      <c r="N646" s="375">
        <v>40018</v>
      </c>
      <c r="O646" s="376">
        <v>34682.269999999997</v>
      </c>
      <c r="P646" s="375">
        <v>5335.73</v>
      </c>
      <c r="Q646" s="375"/>
      <c r="R646" s="374" t="s">
        <v>469</v>
      </c>
      <c r="S646" s="377"/>
      <c r="T646" s="16"/>
    </row>
    <row r="647" spans="1:20" ht="68.25" customHeight="1" x14ac:dyDescent="0.25">
      <c r="A647" s="365">
        <v>405</v>
      </c>
      <c r="B647" s="366" t="s">
        <v>2812</v>
      </c>
      <c r="C647" s="367"/>
      <c r="D647" s="368" t="s">
        <v>2813</v>
      </c>
      <c r="E647" s="368" t="s">
        <v>2205</v>
      </c>
      <c r="F647" s="369">
        <v>44925</v>
      </c>
      <c r="G647" s="368"/>
      <c r="H647" s="370"/>
      <c r="I647" s="371" t="s">
        <v>2805</v>
      </c>
      <c r="J647" s="372">
        <v>2022</v>
      </c>
      <c r="K647" s="373">
        <v>65.2</v>
      </c>
      <c r="L647" s="368" t="s">
        <v>2813</v>
      </c>
      <c r="M647" s="374"/>
      <c r="N647" s="375">
        <v>39956.720000000001</v>
      </c>
      <c r="O647" s="376">
        <v>34629.160000000003</v>
      </c>
      <c r="P647" s="375">
        <v>5327.56</v>
      </c>
      <c r="Q647" s="375"/>
      <c r="R647" s="374" t="s">
        <v>469</v>
      </c>
      <c r="S647" s="377"/>
      <c r="T647" s="16"/>
    </row>
    <row r="648" spans="1:20" ht="68.25" customHeight="1" x14ac:dyDescent="0.25">
      <c r="A648" s="365">
        <v>406</v>
      </c>
      <c r="B648" s="366" t="s">
        <v>2814</v>
      </c>
      <c r="C648" s="367"/>
      <c r="D648" s="368" t="s">
        <v>2815</v>
      </c>
      <c r="E648" s="368" t="s">
        <v>2205</v>
      </c>
      <c r="F648" s="369">
        <v>44925</v>
      </c>
      <c r="G648" s="368"/>
      <c r="H648" s="370"/>
      <c r="I648" s="371" t="s">
        <v>2805</v>
      </c>
      <c r="J648" s="372">
        <v>2022</v>
      </c>
      <c r="K648" s="373">
        <v>31.5</v>
      </c>
      <c r="L648" s="368" t="s">
        <v>2815</v>
      </c>
      <c r="M648" s="374"/>
      <c r="N648" s="375">
        <v>18751.11</v>
      </c>
      <c r="O648" s="376">
        <v>18126.07</v>
      </c>
      <c r="P648" s="375">
        <v>625.04</v>
      </c>
      <c r="Q648" s="375"/>
      <c r="R648" s="374" t="s">
        <v>469</v>
      </c>
      <c r="S648" s="377"/>
      <c r="T648" s="16"/>
    </row>
    <row r="649" spans="1:20" ht="68.25" customHeight="1" x14ac:dyDescent="0.25">
      <c r="A649" s="365">
        <v>407</v>
      </c>
      <c r="B649" s="366" t="s">
        <v>2816</v>
      </c>
      <c r="C649" s="367"/>
      <c r="D649" s="368" t="s">
        <v>2817</v>
      </c>
      <c r="E649" s="368" t="s">
        <v>2205</v>
      </c>
      <c r="F649" s="369">
        <v>44925</v>
      </c>
      <c r="G649" s="368"/>
      <c r="H649" s="370"/>
      <c r="I649" s="371" t="s">
        <v>2818</v>
      </c>
      <c r="J649" s="372">
        <v>2022</v>
      </c>
      <c r="K649" s="373">
        <v>50.3</v>
      </c>
      <c r="L649" s="368" t="s">
        <v>2817</v>
      </c>
      <c r="M649" s="374"/>
      <c r="N649" s="375">
        <v>31233.07</v>
      </c>
      <c r="O649" s="376">
        <v>31233.07</v>
      </c>
      <c r="P649" s="375">
        <v>0</v>
      </c>
      <c r="Q649" s="375"/>
      <c r="R649" s="374" t="s">
        <v>469</v>
      </c>
      <c r="S649" s="377"/>
      <c r="T649" s="16"/>
    </row>
    <row r="650" spans="1:20" ht="68.25" customHeight="1" x14ac:dyDescent="0.25">
      <c r="A650" s="365">
        <v>408</v>
      </c>
      <c r="B650" s="366" t="s">
        <v>2819</v>
      </c>
      <c r="C650" s="367"/>
      <c r="D650" s="368" t="s">
        <v>2820</v>
      </c>
      <c r="E650" s="368" t="s">
        <v>2205</v>
      </c>
      <c r="F650" s="369">
        <v>44925</v>
      </c>
      <c r="G650" s="368"/>
      <c r="H650" s="370"/>
      <c r="I650" s="371" t="s">
        <v>2818</v>
      </c>
      <c r="J650" s="372">
        <v>2022</v>
      </c>
      <c r="K650" s="373">
        <v>50.1</v>
      </c>
      <c r="L650" s="368" t="s">
        <v>2820</v>
      </c>
      <c r="M650" s="374"/>
      <c r="N650" s="375">
        <v>31053.47</v>
      </c>
      <c r="O650" s="376">
        <v>31053.47</v>
      </c>
      <c r="P650" s="375">
        <v>0</v>
      </c>
      <c r="Q650" s="375"/>
      <c r="R650" s="374" t="s">
        <v>469</v>
      </c>
      <c r="S650" s="377"/>
      <c r="T650" s="16"/>
    </row>
    <row r="651" spans="1:20" ht="68.25" customHeight="1" x14ac:dyDescent="0.25">
      <c r="A651" s="365">
        <v>409</v>
      </c>
      <c r="B651" s="366" t="s">
        <v>2821</v>
      </c>
      <c r="C651" s="367"/>
      <c r="D651" s="368" t="s">
        <v>2822</v>
      </c>
      <c r="E651" s="368" t="s">
        <v>2205</v>
      </c>
      <c r="F651" s="369">
        <v>44925</v>
      </c>
      <c r="G651" s="368"/>
      <c r="H651" s="370"/>
      <c r="I651" s="371" t="s">
        <v>2818</v>
      </c>
      <c r="J651" s="372">
        <v>2022</v>
      </c>
      <c r="K651" s="373">
        <v>30.4</v>
      </c>
      <c r="L651" s="368" t="s">
        <v>2822</v>
      </c>
      <c r="M651" s="374"/>
      <c r="N651" s="375">
        <v>18842.830000000002</v>
      </c>
      <c r="O651" s="376">
        <v>18842.830000000002</v>
      </c>
      <c r="P651" s="375">
        <v>0</v>
      </c>
      <c r="Q651" s="375"/>
      <c r="R651" s="374" t="s">
        <v>469</v>
      </c>
      <c r="S651" s="377"/>
      <c r="T651" s="16"/>
    </row>
    <row r="652" spans="1:20" ht="68.25" customHeight="1" x14ac:dyDescent="0.25">
      <c r="A652" s="365">
        <v>410</v>
      </c>
      <c r="B652" s="366" t="s">
        <v>2823</v>
      </c>
      <c r="C652" s="367"/>
      <c r="D652" s="368" t="s">
        <v>2824</v>
      </c>
      <c r="E652" s="368" t="s">
        <v>2205</v>
      </c>
      <c r="F652" s="369">
        <v>44925</v>
      </c>
      <c r="G652" s="368"/>
      <c r="H652" s="370"/>
      <c r="I652" s="371" t="s">
        <v>2818</v>
      </c>
      <c r="J652" s="372">
        <v>2022</v>
      </c>
      <c r="K652" s="373">
        <v>41.3</v>
      </c>
      <c r="L652" s="368" t="s">
        <v>2824</v>
      </c>
      <c r="M652" s="374"/>
      <c r="N652" s="375">
        <v>155000</v>
      </c>
      <c r="O652" s="376">
        <v>25598.97</v>
      </c>
      <c r="P652" s="375">
        <v>129401.03</v>
      </c>
      <c r="Q652" s="375"/>
      <c r="R652" s="374" t="s">
        <v>469</v>
      </c>
      <c r="S652" s="377"/>
      <c r="T652" s="16"/>
    </row>
    <row r="653" spans="1:20" ht="68.25" customHeight="1" x14ac:dyDescent="0.25">
      <c r="A653" s="365">
        <v>411</v>
      </c>
      <c r="B653" s="366" t="s">
        <v>2825</v>
      </c>
      <c r="C653" s="367"/>
      <c r="D653" s="368" t="s">
        <v>2826</v>
      </c>
      <c r="E653" s="368" t="s">
        <v>2205</v>
      </c>
      <c r="F653" s="369">
        <v>44925</v>
      </c>
      <c r="G653" s="368"/>
      <c r="H653" s="370"/>
      <c r="I653" s="371" t="s">
        <v>2818</v>
      </c>
      <c r="J653" s="372">
        <v>2022</v>
      </c>
      <c r="K653" s="373">
        <v>66.7</v>
      </c>
      <c r="L653" s="368" t="s">
        <v>2826</v>
      </c>
      <c r="M653" s="374"/>
      <c r="N653" s="375">
        <v>47721.22</v>
      </c>
      <c r="O653" s="376">
        <v>41358.39</v>
      </c>
      <c r="P653" s="375">
        <v>6362.83</v>
      </c>
      <c r="Q653" s="375"/>
      <c r="R653" s="374" t="s">
        <v>469</v>
      </c>
      <c r="S653" s="377"/>
      <c r="T653" s="16"/>
    </row>
    <row r="654" spans="1:20" ht="68.25" customHeight="1" x14ac:dyDescent="0.25">
      <c r="A654" s="365">
        <v>412</v>
      </c>
      <c r="B654" s="366" t="s">
        <v>2827</v>
      </c>
      <c r="C654" s="367"/>
      <c r="D654" s="368" t="s">
        <v>2828</v>
      </c>
      <c r="E654" s="368" t="s">
        <v>2205</v>
      </c>
      <c r="F654" s="369">
        <v>44925</v>
      </c>
      <c r="G654" s="368"/>
      <c r="H654" s="370"/>
      <c r="I654" s="371" t="s">
        <v>2829</v>
      </c>
      <c r="J654" s="372">
        <v>2022</v>
      </c>
      <c r="K654" s="373">
        <v>59.4</v>
      </c>
      <c r="L654" s="368" t="s">
        <v>2828</v>
      </c>
      <c r="M654" s="374"/>
      <c r="N654" s="375">
        <v>48937.5</v>
      </c>
      <c r="O654" s="376">
        <v>29362.5</v>
      </c>
      <c r="P654" s="375">
        <v>19575</v>
      </c>
      <c r="Q654" s="375"/>
      <c r="R654" s="374" t="s">
        <v>469</v>
      </c>
      <c r="S654" s="377"/>
      <c r="T654" s="16"/>
    </row>
    <row r="655" spans="1:20" ht="68.25" hidden="1" customHeight="1" x14ac:dyDescent="0.25">
      <c r="A655" s="365">
        <v>413</v>
      </c>
      <c r="B655" s="366" t="s">
        <v>3675</v>
      </c>
      <c r="C655" s="367"/>
      <c r="D655" s="368" t="s">
        <v>3676</v>
      </c>
      <c r="E655" s="368" t="s">
        <v>2210</v>
      </c>
      <c r="F655" s="369">
        <v>44925</v>
      </c>
      <c r="G655" s="368" t="s">
        <v>3814</v>
      </c>
      <c r="H655" s="370">
        <v>45265</v>
      </c>
      <c r="I655" s="371" t="s">
        <v>2585</v>
      </c>
      <c r="J655" s="372">
        <v>2022</v>
      </c>
      <c r="K655" s="373">
        <v>142</v>
      </c>
      <c r="L655" s="368" t="s">
        <v>3676</v>
      </c>
      <c r="M655" s="374"/>
      <c r="N655" s="375">
        <v>46585.59</v>
      </c>
      <c r="O655" s="376">
        <v>14857.25</v>
      </c>
      <c r="P655" s="375">
        <v>31728.46</v>
      </c>
      <c r="Q655" s="375"/>
      <c r="R655" s="374" t="s">
        <v>469</v>
      </c>
      <c r="S655" s="377"/>
      <c r="T655" s="448" t="s">
        <v>3677</v>
      </c>
    </row>
    <row r="656" spans="1:20" ht="68.25" customHeight="1" x14ac:dyDescent="0.25">
      <c r="A656" s="365">
        <v>414</v>
      </c>
      <c r="B656" s="366" t="s">
        <v>2830</v>
      </c>
      <c r="C656" s="367"/>
      <c r="D656" s="368" t="s">
        <v>2313</v>
      </c>
      <c r="E656" s="368" t="s">
        <v>2210</v>
      </c>
      <c r="F656" s="369">
        <v>44925</v>
      </c>
      <c r="G656" s="368"/>
      <c r="H656" s="370"/>
      <c r="I656" s="371" t="s">
        <v>2585</v>
      </c>
      <c r="J656" s="372">
        <v>2022</v>
      </c>
      <c r="K656" s="373">
        <v>144</v>
      </c>
      <c r="L656" s="368" t="s">
        <v>2313</v>
      </c>
      <c r="M656" s="374"/>
      <c r="N656" s="375">
        <v>116000</v>
      </c>
      <c r="O656" s="376">
        <v>19902</v>
      </c>
      <c r="P656" s="375">
        <v>96098</v>
      </c>
      <c r="Q656" s="375"/>
      <c r="R656" s="374" t="s">
        <v>469</v>
      </c>
      <c r="S656" s="377"/>
      <c r="T656" s="16"/>
    </row>
    <row r="657" spans="1:20" ht="68.25" customHeight="1" x14ac:dyDescent="0.25">
      <c r="A657" s="365">
        <v>415</v>
      </c>
      <c r="B657" s="366" t="s">
        <v>2831</v>
      </c>
      <c r="C657" s="367"/>
      <c r="D657" s="368" t="s">
        <v>2832</v>
      </c>
      <c r="E657" s="368" t="s">
        <v>2210</v>
      </c>
      <c r="F657" s="369">
        <v>44925</v>
      </c>
      <c r="G657" s="368"/>
      <c r="H657" s="370"/>
      <c r="I657" s="371" t="s">
        <v>2585</v>
      </c>
      <c r="J657" s="372">
        <v>2022</v>
      </c>
      <c r="K657" s="373"/>
      <c r="L657" s="368" t="s">
        <v>2832</v>
      </c>
      <c r="M657" s="374"/>
      <c r="N657" s="375">
        <v>43500</v>
      </c>
      <c r="O657" s="376">
        <v>43500</v>
      </c>
      <c r="P657" s="375">
        <v>0</v>
      </c>
      <c r="Q657" s="375"/>
      <c r="R657" s="374" t="s">
        <v>469</v>
      </c>
      <c r="S657" s="377"/>
      <c r="T657" s="16"/>
    </row>
    <row r="658" spans="1:20" ht="68.25" customHeight="1" x14ac:dyDescent="0.25">
      <c r="A658" s="365">
        <v>416</v>
      </c>
      <c r="B658" s="366" t="s">
        <v>2833</v>
      </c>
      <c r="C658" s="367"/>
      <c r="D658" s="368" t="s">
        <v>2313</v>
      </c>
      <c r="E658" s="368" t="s">
        <v>2210</v>
      </c>
      <c r="F658" s="369">
        <v>44925</v>
      </c>
      <c r="G658" s="368"/>
      <c r="H658" s="370"/>
      <c r="I658" s="371" t="s">
        <v>2585</v>
      </c>
      <c r="J658" s="372">
        <v>2022</v>
      </c>
      <c r="K658" s="373"/>
      <c r="L658" s="368" t="s">
        <v>2313</v>
      </c>
      <c r="M658" s="374"/>
      <c r="N658" s="375">
        <v>43500</v>
      </c>
      <c r="O658" s="376">
        <v>43500</v>
      </c>
      <c r="P658" s="375">
        <v>0</v>
      </c>
      <c r="Q658" s="375"/>
      <c r="R658" s="374" t="s">
        <v>469</v>
      </c>
      <c r="S658" s="377"/>
      <c r="T658" s="16"/>
    </row>
    <row r="659" spans="1:20" ht="68.25" customHeight="1" x14ac:dyDescent="0.25">
      <c r="A659" s="365">
        <v>417</v>
      </c>
      <c r="B659" s="366" t="s">
        <v>2834</v>
      </c>
      <c r="C659" s="367"/>
      <c r="D659" s="368" t="s">
        <v>2313</v>
      </c>
      <c r="E659" s="368" t="s">
        <v>2210</v>
      </c>
      <c r="F659" s="369">
        <v>44925</v>
      </c>
      <c r="G659" s="368"/>
      <c r="H659" s="370"/>
      <c r="I659" s="371" t="s">
        <v>2585</v>
      </c>
      <c r="J659" s="372">
        <v>2022</v>
      </c>
      <c r="K659" s="373"/>
      <c r="L659" s="368" t="s">
        <v>2313</v>
      </c>
      <c r="M659" s="374"/>
      <c r="N659" s="375">
        <v>58000</v>
      </c>
      <c r="O659" s="376">
        <v>58000</v>
      </c>
      <c r="P659" s="375">
        <v>0</v>
      </c>
      <c r="Q659" s="375"/>
      <c r="R659" s="374" t="s">
        <v>469</v>
      </c>
      <c r="S659" s="377"/>
      <c r="T659" s="16"/>
    </row>
    <row r="660" spans="1:20" ht="68.25" hidden="1" customHeight="1" x14ac:dyDescent="0.25">
      <c r="A660" s="365">
        <v>418</v>
      </c>
      <c r="B660" s="366" t="s">
        <v>2835</v>
      </c>
      <c r="C660" s="367"/>
      <c r="D660" s="368" t="s">
        <v>3880</v>
      </c>
      <c r="E660" s="368" t="s">
        <v>2210</v>
      </c>
      <c r="F660" s="369">
        <v>44925</v>
      </c>
      <c r="G660" s="368" t="s">
        <v>3879</v>
      </c>
      <c r="H660" s="370">
        <v>45407</v>
      </c>
      <c r="I660" s="371" t="s">
        <v>2585</v>
      </c>
      <c r="J660" s="372">
        <v>2022</v>
      </c>
      <c r="K660" s="373"/>
      <c r="L660" s="368" t="s">
        <v>3880</v>
      </c>
      <c r="M660" s="374"/>
      <c r="N660" s="375">
        <v>58000</v>
      </c>
      <c r="O660" s="376">
        <v>50266.5</v>
      </c>
      <c r="P660" s="375">
        <v>7733.5</v>
      </c>
      <c r="Q660" s="375"/>
      <c r="R660" s="374" t="s">
        <v>469</v>
      </c>
      <c r="S660" s="377"/>
      <c r="T660" s="16"/>
    </row>
    <row r="661" spans="1:20" ht="68.25" customHeight="1" x14ac:dyDescent="0.25">
      <c r="A661" s="365">
        <v>419</v>
      </c>
      <c r="B661" s="366" t="s">
        <v>2836</v>
      </c>
      <c r="C661" s="367"/>
      <c r="D661" s="368" t="s">
        <v>2313</v>
      </c>
      <c r="E661" s="368" t="s">
        <v>2210</v>
      </c>
      <c r="F661" s="369">
        <v>44925</v>
      </c>
      <c r="G661" s="368"/>
      <c r="H661" s="370"/>
      <c r="I661" s="371" t="s">
        <v>2585</v>
      </c>
      <c r="J661" s="372">
        <v>2022</v>
      </c>
      <c r="K661" s="373">
        <v>718</v>
      </c>
      <c r="L661" s="368" t="s">
        <v>2313</v>
      </c>
      <c r="M661" s="374"/>
      <c r="N661" s="375">
        <v>5075711.95</v>
      </c>
      <c r="O661" s="376">
        <v>5075711.95</v>
      </c>
      <c r="P661" s="375">
        <v>0</v>
      </c>
      <c r="Q661" s="375"/>
      <c r="R661" s="374" t="s">
        <v>469</v>
      </c>
      <c r="S661" s="377"/>
      <c r="T661" s="16"/>
    </row>
    <row r="662" spans="1:20" ht="68.25" customHeight="1" x14ac:dyDescent="0.25">
      <c r="A662" s="365">
        <v>420</v>
      </c>
      <c r="B662" s="366" t="s">
        <v>2837</v>
      </c>
      <c r="C662" s="367"/>
      <c r="D662" s="368" t="s">
        <v>2313</v>
      </c>
      <c r="E662" s="368" t="s">
        <v>2210</v>
      </c>
      <c r="F662" s="369">
        <v>44925</v>
      </c>
      <c r="G662" s="368"/>
      <c r="H662" s="370"/>
      <c r="I662" s="371" t="s">
        <v>2585</v>
      </c>
      <c r="J662" s="372">
        <v>2022</v>
      </c>
      <c r="K662" s="373"/>
      <c r="L662" s="368" t="s">
        <v>2313</v>
      </c>
      <c r="M662" s="374"/>
      <c r="N662" s="375">
        <v>43500</v>
      </c>
      <c r="O662" s="376">
        <v>29000</v>
      </c>
      <c r="P662" s="375">
        <v>14500</v>
      </c>
      <c r="Q662" s="375"/>
      <c r="R662" s="374" t="s">
        <v>469</v>
      </c>
      <c r="S662" s="377"/>
      <c r="T662" s="16"/>
    </row>
    <row r="663" spans="1:20" ht="68.25" customHeight="1" x14ac:dyDescent="0.25">
      <c r="A663" s="365">
        <v>421</v>
      </c>
      <c r="B663" s="366" t="s">
        <v>2838</v>
      </c>
      <c r="C663" s="367"/>
      <c r="D663" s="368" t="s">
        <v>2313</v>
      </c>
      <c r="E663" s="368" t="s">
        <v>2210</v>
      </c>
      <c r="F663" s="369">
        <v>44925</v>
      </c>
      <c r="G663" s="368"/>
      <c r="H663" s="370"/>
      <c r="I663" s="371" t="s">
        <v>2585</v>
      </c>
      <c r="J663" s="372">
        <v>2022</v>
      </c>
      <c r="K663" s="373"/>
      <c r="L663" s="368" t="s">
        <v>2313</v>
      </c>
      <c r="M663" s="374"/>
      <c r="N663" s="375">
        <v>58000</v>
      </c>
      <c r="O663" s="376">
        <v>58000</v>
      </c>
      <c r="P663" s="375">
        <v>0</v>
      </c>
      <c r="Q663" s="375"/>
      <c r="R663" s="374" t="s">
        <v>469</v>
      </c>
      <c r="S663" s="377"/>
      <c r="T663" s="16"/>
    </row>
    <row r="664" spans="1:20" ht="68.25" customHeight="1" x14ac:dyDescent="0.25">
      <c r="A664" s="365">
        <v>422</v>
      </c>
      <c r="B664" s="366" t="s">
        <v>2839</v>
      </c>
      <c r="C664" s="367"/>
      <c r="D664" s="368" t="s">
        <v>2313</v>
      </c>
      <c r="E664" s="368" t="s">
        <v>2210</v>
      </c>
      <c r="F664" s="369">
        <v>44925</v>
      </c>
      <c r="G664" s="368"/>
      <c r="H664" s="370"/>
      <c r="I664" s="371" t="s">
        <v>2585</v>
      </c>
      <c r="J664" s="372">
        <v>2022</v>
      </c>
      <c r="K664" s="373"/>
      <c r="L664" s="368" t="s">
        <v>2313</v>
      </c>
      <c r="M664" s="374"/>
      <c r="N664" s="375">
        <v>72500</v>
      </c>
      <c r="O664" s="376">
        <v>72500</v>
      </c>
      <c r="P664" s="375">
        <v>0</v>
      </c>
      <c r="Q664" s="375"/>
      <c r="R664" s="374" t="s">
        <v>469</v>
      </c>
      <c r="S664" s="377"/>
      <c r="T664" s="16"/>
    </row>
    <row r="665" spans="1:20" s="36" customFormat="1" ht="68.25" customHeight="1" x14ac:dyDescent="0.25">
      <c r="A665" s="43">
        <v>423</v>
      </c>
      <c r="B665" s="96" t="s">
        <v>2840</v>
      </c>
      <c r="C665" s="45"/>
      <c r="D665" s="48" t="s">
        <v>2313</v>
      </c>
      <c r="E665" s="48" t="s">
        <v>2210</v>
      </c>
      <c r="F665" s="49">
        <v>44925</v>
      </c>
      <c r="G665" s="48"/>
      <c r="H665" s="298"/>
      <c r="I665" s="98" t="s">
        <v>2585</v>
      </c>
      <c r="J665" s="27">
        <v>2022</v>
      </c>
      <c r="K665" s="50"/>
      <c r="L665" s="48" t="s">
        <v>2313</v>
      </c>
      <c r="M665" s="81"/>
      <c r="N665" s="57">
        <v>72500</v>
      </c>
      <c r="O665" s="34">
        <v>72500</v>
      </c>
      <c r="P665" s="57">
        <v>0</v>
      </c>
      <c r="Q665" s="57"/>
      <c r="R665" s="81" t="s">
        <v>469</v>
      </c>
      <c r="S665" s="299"/>
      <c r="T665" s="35"/>
    </row>
    <row r="666" spans="1:20" s="36" customFormat="1" ht="68.25" customHeight="1" x14ac:dyDescent="0.25">
      <c r="A666" s="43">
        <v>424</v>
      </c>
      <c r="B666" s="96" t="s">
        <v>2841</v>
      </c>
      <c r="C666" s="45"/>
      <c r="D666" s="48" t="s">
        <v>2313</v>
      </c>
      <c r="E666" s="48" t="s">
        <v>2210</v>
      </c>
      <c r="F666" s="49">
        <v>44925</v>
      </c>
      <c r="G666" s="48"/>
      <c r="H666" s="298"/>
      <c r="I666" s="98" t="s">
        <v>2585</v>
      </c>
      <c r="J666" s="27">
        <v>2022</v>
      </c>
      <c r="K666" s="50"/>
      <c r="L666" s="48" t="s">
        <v>2313</v>
      </c>
      <c r="M666" s="81"/>
      <c r="N666" s="57">
        <v>43500</v>
      </c>
      <c r="O666" s="34">
        <v>43500</v>
      </c>
      <c r="P666" s="57">
        <v>0</v>
      </c>
      <c r="Q666" s="57"/>
      <c r="R666" s="81" t="s">
        <v>469</v>
      </c>
      <c r="S666" s="299"/>
      <c r="T666" s="35"/>
    </row>
    <row r="667" spans="1:20" s="36" customFormat="1" ht="68.25" customHeight="1" x14ac:dyDescent="0.25">
      <c r="A667" s="43">
        <v>425</v>
      </c>
      <c r="B667" s="96" t="s">
        <v>2842</v>
      </c>
      <c r="C667" s="45"/>
      <c r="D667" s="48" t="s">
        <v>2313</v>
      </c>
      <c r="E667" s="48" t="s">
        <v>2210</v>
      </c>
      <c r="F667" s="49">
        <v>44925</v>
      </c>
      <c r="G667" s="48"/>
      <c r="H667" s="298"/>
      <c r="I667" s="98" t="s">
        <v>2585</v>
      </c>
      <c r="J667" s="27">
        <v>2022</v>
      </c>
      <c r="K667" s="50"/>
      <c r="L667" s="48" t="s">
        <v>2313</v>
      </c>
      <c r="M667" s="81"/>
      <c r="N667" s="57">
        <v>43500</v>
      </c>
      <c r="O667" s="34">
        <v>43500</v>
      </c>
      <c r="P667" s="57">
        <v>0</v>
      </c>
      <c r="Q667" s="57"/>
      <c r="R667" s="81" t="s">
        <v>469</v>
      </c>
      <c r="S667" s="299"/>
      <c r="T667" s="35"/>
    </row>
    <row r="668" spans="1:20" s="36" customFormat="1" ht="68.25" customHeight="1" x14ac:dyDescent="0.25">
      <c r="A668" s="43">
        <v>426</v>
      </c>
      <c r="B668" s="96" t="s">
        <v>2843</v>
      </c>
      <c r="C668" s="45"/>
      <c r="D668" s="48" t="s">
        <v>2313</v>
      </c>
      <c r="E668" s="48" t="s">
        <v>2210</v>
      </c>
      <c r="F668" s="49">
        <v>44925</v>
      </c>
      <c r="G668" s="48"/>
      <c r="H668" s="298"/>
      <c r="I668" s="98" t="s">
        <v>2585</v>
      </c>
      <c r="J668" s="27">
        <v>2022</v>
      </c>
      <c r="K668" s="50">
        <v>122</v>
      </c>
      <c r="L668" s="48" t="s">
        <v>2313</v>
      </c>
      <c r="M668" s="81"/>
      <c r="N668" s="57">
        <v>116000</v>
      </c>
      <c r="O668" s="34">
        <v>14011.5</v>
      </c>
      <c r="P668" s="57">
        <v>101988.5</v>
      </c>
      <c r="Q668" s="57"/>
      <c r="R668" s="81" t="s">
        <v>469</v>
      </c>
      <c r="S668" s="299"/>
      <c r="T668" s="35"/>
    </row>
    <row r="669" spans="1:20" s="36" customFormat="1" ht="68.25" customHeight="1" x14ac:dyDescent="0.25">
      <c r="A669" s="43">
        <v>427</v>
      </c>
      <c r="B669" s="96" t="s">
        <v>2844</v>
      </c>
      <c r="C669" s="45"/>
      <c r="D669" s="48" t="s">
        <v>2313</v>
      </c>
      <c r="E669" s="48" t="s">
        <v>2210</v>
      </c>
      <c r="F669" s="49">
        <v>44925</v>
      </c>
      <c r="G669" s="48"/>
      <c r="H669" s="298"/>
      <c r="I669" s="98" t="s">
        <v>2845</v>
      </c>
      <c r="J669" s="27">
        <v>2022</v>
      </c>
      <c r="K669" s="50">
        <v>45</v>
      </c>
      <c r="L669" s="48" t="s">
        <v>2313</v>
      </c>
      <c r="M669" s="81"/>
      <c r="N669" s="57">
        <v>59320.95</v>
      </c>
      <c r="O669" s="34">
        <v>59320.95</v>
      </c>
      <c r="P669" s="57">
        <v>0</v>
      </c>
      <c r="Q669" s="57"/>
      <c r="R669" s="81" t="s">
        <v>469</v>
      </c>
      <c r="S669" s="299"/>
      <c r="T669" s="35"/>
    </row>
    <row r="670" spans="1:20" s="36" customFormat="1" ht="68.25" customHeight="1" x14ac:dyDescent="0.25">
      <c r="A670" s="43">
        <v>428</v>
      </c>
      <c r="B670" s="96" t="s">
        <v>2846</v>
      </c>
      <c r="C670" s="45"/>
      <c r="D670" s="48" t="s">
        <v>2313</v>
      </c>
      <c r="E670" s="48" t="s">
        <v>2210</v>
      </c>
      <c r="F670" s="49">
        <v>44925</v>
      </c>
      <c r="G670" s="48"/>
      <c r="H670" s="298"/>
      <c r="I670" s="98" t="s">
        <v>2845</v>
      </c>
      <c r="J670" s="27">
        <v>2022</v>
      </c>
      <c r="K670" s="50">
        <v>154.5</v>
      </c>
      <c r="L670" s="48" t="s">
        <v>2313</v>
      </c>
      <c r="M670" s="81"/>
      <c r="N670" s="57">
        <v>130500</v>
      </c>
      <c r="O670" s="34">
        <v>21108.5</v>
      </c>
      <c r="P670" s="57">
        <v>109391.5</v>
      </c>
      <c r="Q670" s="57"/>
      <c r="R670" s="81" t="s">
        <v>469</v>
      </c>
      <c r="S670" s="299"/>
      <c r="T670" s="35"/>
    </row>
    <row r="671" spans="1:20" s="36" customFormat="1" ht="68.25" customHeight="1" x14ac:dyDescent="0.25">
      <c r="A671" s="43">
        <v>429</v>
      </c>
      <c r="B671" s="96" t="s">
        <v>2847</v>
      </c>
      <c r="C671" s="45"/>
      <c r="D671" s="48" t="s">
        <v>2313</v>
      </c>
      <c r="E671" s="48" t="s">
        <v>2210</v>
      </c>
      <c r="F671" s="49">
        <v>44925</v>
      </c>
      <c r="G671" s="48"/>
      <c r="H671" s="298"/>
      <c r="I671" s="98" t="s">
        <v>2845</v>
      </c>
      <c r="J671" s="27">
        <v>2022</v>
      </c>
      <c r="K671" s="50">
        <v>154.80000000000001</v>
      </c>
      <c r="L671" s="48" t="s">
        <v>2313</v>
      </c>
      <c r="M671" s="81"/>
      <c r="N671" s="57">
        <v>116000</v>
      </c>
      <c r="O671" s="34">
        <v>27773</v>
      </c>
      <c r="P671" s="57">
        <v>88227</v>
      </c>
      <c r="Q671" s="57"/>
      <c r="R671" s="81" t="s">
        <v>469</v>
      </c>
      <c r="S671" s="299"/>
      <c r="T671" s="35"/>
    </row>
    <row r="672" spans="1:20" s="36" customFormat="1" ht="68.25" hidden="1" customHeight="1" x14ac:dyDescent="0.25">
      <c r="A672" s="43">
        <v>430</v>
      </c>
      <c r="B672" s="96" t="s">
        <v>2849</v>
      </c>
      <c r="C672" s="45"/>
      <c r="D672" s="48" t="s">
        <v>4147</v>
      </c>
      <c r="E672" s="48" t="s">
        <v>2210</v>
      </c>
      <c r="F672" s="49">
        <v>44925</v>
      </c>
      <c r="G672" s="48" t="s">
        <v>4145</v>
      </c>
      <c r="H672" s="298">
        <v>45623</v>
      </c>
      <c r="I672" s="98" t="s">
        <v>2848</v>
      </c>
      <c r="J672" s="27">
        <v>2022</v>
      </c>
      <c r="K672" s="50">
        <v>139.1</v>
      </c>
      <c r="L672" s="48" t="s">
        <v>4147</v>
      </c>
      <c r="M672" s="81"/>
      <c r="N672" s="57">
        <v>116000</v>
      </c>
      <c r="O672" s="34">
        <v>63634.5</v>
      </c>
      <c r="P672" s="57">
        <v>52365.5</v>
      </c>
      <c r="Q672" s="57"/>
      <c r="R672" s="81" t="s">
        <v>469</v>
      </c>
      <c r="S672" s="299"/>
      <c r="T672" s="35"/>
    </row>
    <row r="673" spans="1:20" s="36" customFormat="1" ht="68.25" customHeight="1" x14ac:dyDescent="0.25">
      <c r="A673" s="43">
        <v>431</v>
      </c>
      <c r="B673" s="96" t="s">
        <v>2850</v>
      </c>
      <c r="C673" s="45"/>
      <c r="D673" s="48" t="s">
        <v>2313</v>
      </c>
      <c r="E673" s="48" t="s">
        <v>2210</v>
      </c>
      <c r="F673" s="49">
        <v>44925</v>
      </c>
      <c r="G673" s="48"/>
      <c r="H673" s="298"/>
      <c r="I673" s="98" t="s">
        <v>2848</v>
      </c>
      <c r="J673" s="27">
        <v>2022</v>
      </c>
      <c r="K673" s="50">
        <v>109.2</v>
      </c>
      <c r="L673" s="48" t="s">
        <v>2313</v>
      </c>
      <c r="M673" s="81"/>
      <c r="N673" s="57">
        <v>116000</v>
      </c>
      <c r="O673" s="34">
        <v>15546.5</v>
      </c>
      <c r="P673" s="57">
        <v>100453.5</v>
      </c>
      <c r="Q673" s="57"/>
      <c r="R673" s="81" t="s">
        <v>469</v>
      </c>
      <c r="S673" s="299"/>
      <c r="T673" s="35"/>
    </row>
    <row r="674" spans="1:20" s="36" customFormat="1" ht="68.25" customHeight="1" x14ac:dyDescent="0.25">
      <c r="A674" s="43">
        <v>432</v>
      </c>
      <c r="B674" s="96" t="s">
        <v>2851</v>
      </c>
      <c r="C674" s="45"/>
      <c r="D674" s="48" t="s">
        <v>2313</v>
      </c>
      <c r="E674" s="48" t="s">
        <v>2210</v>
      </c>
      <c r="F674" s="49">
        <v>44925</v>
      </c>
      <c r="G674" s="48"/>
      <c r="H674" s="298"/>
      <c r="I674" s="98" t="s">
        <v>2848</v>
      </c>
      <c r="J674" s="27">
        <v>2022</v>
      </c>
      <c r="K674" s="50">
        <v>75</v>
      </c>
      <c r="L674" s="48" t="s">
        <v>2313</v>
      </c>
      <c r="M674" s="81"/>
      <c r="N674" s="57">
        <v>116000</v>
      </c>
      <c r="O674" s="34">
        <v>63634.5</v>
      </c>
      <c r="P674" s="57">
        <v>52365.5</v>
      </c>
      <c r="Q674" s="57"/>
      <c r="R674" s="81" t="s">
        <v>469</v>
      </c>
      <c r="S674" s="299"/>
      <c r="T674" s="35"/>
    </row>
    <row r="675" spans="1:20" s="36" customFormat="1" ht="68.25" customHeight="1" x14ac:dyDescent="0.25">
      <c r="A675" s="43">
        <v>433</v>
      </c>
      <c r="B675" s="96" t="s">
        <v>2852</v>
      </c>
      <c r="C675" s="45"/>
      <c r="D675" s="48" t="s">
        <v>2313</v>
      </c>
      <c r="E675" s="48" t="s">
        <v>2210</v>
      </c>
      <c r="F675" s="49">
        <v>44925</v>
      </c>
      <c r="G675" s="48"/>
      <c r="H675" s="298"/>
      <c r="I675" s="98" t="s">
        <v>2848</v>
      </c>
      <c r="J675" s="27">
        <v>2022</v>
      </c>
      <c r="K675" s="50">
        <v>109.2</v>
      </c>
      <c r="L675" s="48" t="s">
        <v>2313</v>
      </c>
      <c r="M675" s="81"/>
      <c r="N675" s="57">
        <v>108750</v>
      </c>
      <c r="O675" s="34">
        <v>17588</v>
      </c>
      <c r="P675" s="57">
        <v>91162</v>
      </c>
      <c r="Q675" s="57"/>
      <c r="R675" s="81" t="s">
        <v>469</v>
      </c>
      <c r="S675" s="299"/>
      <c r="T675" s="35"/>
    </row>
    <row r="676" spans="1:20" s="36" customFormat="1" ht="68.25" customHeight="1" x14ac:dyDescent="0.25">
      <c r="A676" s="43">
        <v>434</v>
      </c>
      <c r="B676" s="96" t="s">
        <v>2853</v>
      </c>
      <c r="C676" s="45"/>
      <c r="D676" s="48" t="s">
        <v>2313</v>
      </c>
      <c r="E676" s="48" t="s">
        <v>2210</v>
      </c>
      <c r="F676" s="49">
        <v>44925</v>
      </c>
      <c r="G676" s="48"/>
      <c r="H676" s="298"/>
      <c r="I676" s="98" t="s">
        <v>2848</v>
      </c>
      <c r="J676" s="27">
        <v>2022</v>
      </c>
      <c r="K676" s="50"/>
      <c r="L676" s="48" t="s">
        <v>2313</v>
      </c>
      <c r="M676" s="81"/>
      <c r="N676" s="57">
        <v>116000</v>
      </c>
      <c r="O676" s="34">
        <v>18886.5</v>
      </c>
      <c r="P676" s="57">
        <v>97113.5</v>
      </c>
      <c r="Q676" s="57"/>
      <c r="R676" s="81" t="s">
        <v>469</v>
      </c>
      <c r="S676" s="299"/>
      <c r="T676" s="35"/>
    </row>
    <row r="677" spans="1:20" s="36" customFormat="1" ht="68.25" customHeight="1" x14ac:dyDescent="0.25">
      <c r="A677" s="43">
        <v>435</v>
      </c>
      <c r="B677" s="96" t="s">
        <v>2854</v>
      </c>
      <c r="C677" s="45"/>
      <c r="D677" s="48" t="s">
        <v>2313</v>
      </c>
      <c r="E677" s="48" t="s">
        <v>2210</v>
      </c>
      <c r="F677" s="49">
        <v>44925</v>
      </c>
      <c r="G677" s="48"/>
      <c r="H677" s="298"/>
      <c r="I677" s="98" t="s">
        <v>2848</v>
      </c>
      <c r="J677" s="27">
        <v>2022</v>
      </c>
      <c r="K677" s="50">
        <v>96</v>
      </c>
      <c r="L677" s="48" t="s">
        <v>2313</v>
      </c>
      <c r="M677" s="81"/>
      <c r="N677" s="57">
        <v>116000</v>
      </c>
      <c r="O677" s="34">
        <v>22938.5</v>
      </c>
      <c r="P677" s="57">
        <v>93061.5</v>
      </c>
      <c r="Q677" s="57"/>
      <c r="R677" s="81" t="s">
        <v>469</v>
      </c>
      <c r="S677" s="299"/>
      <c r="T677" s="35"/>
    </row>
    <row r="678" spans="1:20" s="36" customFormat="1" ht="68.25" customHeight="1" x14ac:dyDescent="0.25">
      <c r="A678" s="43">
        <v>436</v>
      </c>
      <c r="B678" s="96" t="s">
        <v>2865</v>
      </c>
      <c r="C678" s="45"/>
      <c r="D678" s="48" t="s">
        <v>2313</v>
      </c>
      <c r="E678" s="48" t="s">
        <v>2210</v>
      </c>
      <c r="F678" s="49">
        <v>44925</v>
      </c>
      <c r="G678" s="48"/>
      <c r="H678" s="298"/>
      <c r="I678" s="98" t="s">
        <v>2871</v>
      </c>
      <c r="J678" s="27">
        <v>2022</v>
      </c>
      <c r="K678" s="50">
        <v>109.6</v>
      </c>
      <c r="L678" s="48" t="s">
        <v>2313</v>
      </c>
      <c r="M678" s="81"/>
      <c r="N678" s="57">
        <v>104397.1</v>
      </c>
      <c r="O678" s="34">
        <v>104397.1</v>
      </c>
      <c r="P678" s="57">
        <v>0</v>
      </c>
      <c r="Q678" s="57"/>
      <c r="R678" s="81" t="s">
        <v>469</v>
      </c>
      <c r="S678" s="299"/>
      <c r="T678" s="35"/>
    </row>
    <row r="679" spans="1:20" s="36" customFormat="1" ht="68.25" customHeight="1" x14ac:dyDescent="0.25">
      <c r="A679" s="43">
        <v>437</v>
      </c>
      <c r="B679" s="96" t="s">
        <v>2866</v>
      </c>
      <c r="C679" s="45"/>
      <c r="D679" s="48" t="s">
        <v>2313</v>
      </c>
      <c r="E679" s="48" t="s">
        <v>2210</v>
      </c>
      <c r="F679" s="49">
        <v>44925</v>
      </c>
      <c r="G679" s="48"/>
      <c r="H679" s="298"/>
      <c r="I679" s="98" t="s">
        <v>2871</v>
      </c>
      <c r="J679" s="27">
        <v>2022</v>
      </c>
      <c r="K679" s="50">
        <v>125</v>
      </c>
      <c r="L679" s="48" t="s">
        <v>2313</v>
      </c>
      <c r="M679" s="81"/>
      <c r="N679" s="57">
        <v>116000</v>
      </c>
      <c r="O679" s="34">
        <v>63634.5</v>
      </c>
      <c r="P679" s="57">
        <v>52365.5</v>
      </c>
      <c r="Q679" s="57"/>
      <c r="R679" s="81" t="s">
        <v>469</v>
      </c>
      <c r="S679" s="299"/>
      <c r="T679" s="35"/>
    </row>
    <row r="680" spans="1:20" s="36" customFormat="1" ht="68.25" hidden="1" customHeight="1" x14ac:dyDescent="0.25">
      <c r="A680" s="43">
        <v>438</v>
      </c>
      <c r="B680" s="161" t="s">
        <v>3882</v>
      </c>
      <c r="C680" s="45"/>
      <c r="D680" s="48" t="s">
        <v>3883</v>
      </c>
      <c r="E680" s="48" t="s">
        <v>2210</v>
      </c>
      <c r="F680" s="49">
        <v>44925</v>
      </c>
      <c r="G680" s="48" t="s">
        <v>3879</v>
      </c>
      <c r="H680" s="298">
        <v>45407</v>
      </c>
      <c r="I680" s="98" t="s">
        <v>3884</v>
      </c>
      <c r="J680" s="27">
        <v>2022</v>
      </c>
      <c r="K680" s="50">
        <v>73.099999999999994</v>
      </c>
      <c r="L680" s="48" t="s">
        <v>3883</v>
      </c>
      <c r="M680" s="81"/>
      <c r="N680" s="57">
        <v>57841.74</v>
      </c>
      <c r="O680" s="34">
        <v>9923.85</v>
      </c>
      <c r="P680" s="57">
        <v>47917.9</v>
      </c>
      <c r="Q680" s="57"/>
      <c r="R680" s="81" t="s">
        <v>3827</v>
      </c>
      <c r="S680" s="299"/>
      <c r="T680" s="35"/>
    </row>
    <row r="681" spans="1:20" s="36" customFormat="1" ht="68.25" customHeight="1" x14ac:dyDescent="0.25">
      <c r="A681" s="43">
        <v>439</v>
      </c>
      <c r="B681" s="161" t="s">
        <v>3885</v>
      </c>
      <c r="C681" s="45"/>
      <c r="D681" s="48" t="s">
        <v>3886</v>
      </c>
      <c r="E681" s="48" t="s">
        <v>2210</v>
      </c>
      <c r="F681" s="49">
        <v>44925</v>
      </c>
      <c r="G681" s="48"/>
      <c r="H681" s="298"/>
      <c r="I681" s="98" t="s">
        <v>3887</v>
      </c>
      <c r="J681" s="27">
        <v>2022</v>
      </c>
      <c r="K681" s="50">
        <v>73.5</v>
      </c>
      <c r="L681" s="48" t="s">
        <v>3886</v>
      </c>
      <c r="M681" s="81"/>
      <c r="N681" s="57">
        <v>58158.26</v>
      </c>
      <c r="O681" s="34">
        <v>9978.16</v>
      </c>
      <c r="P681" s="57">
        <v>48180.1</v>
      </c>
      <c r="Q681" s="57"/>
      <c r="R681" s="81" t="s">
        <v>469</v>
      </c>
      <c r="S681" s="299"/>
      <c r="T681" s="35"/>
    </row>
    <row r="682" spans="1:20" s="36" customFormat="1" ht="68.25" customHeight="1" x14ac:dyDescent="0.25">
      <c r="A682" s="43">
        <v>439</v>
      </c>
      <c r="B682" s="96" t="s">
        <v>2867</v>
      </c>
      <c r="C682" s="45"/>
      <c r="D682" s="48" t="s">
        <v>2313</v>
      </c>
      <c r="E682" s="48" t="s">
        <v>2210</v>
      </c>
      <c r="F682" s="49">
        <v>44925</v>
      </c>
      <c r="G682" s="48"/>
      <c r="H682" s="298"/>
      <c r="I682" s="98" t="s">
        <v>2871</v>
      </c>
      <c r="J682" s="27">
        <v>2022</v>
      </c>
      <c r="K682" s="50">
        <v>162</v>
      </c>
      <c r="L682" s="48" t="s">
        <v>2313</v>
      </c>
      <c r="M682" s="81"/>
      <c r="N682" s="57">
        <v>157820.9</v>
      </c>
      <c r="O682" s="34">
        <v>157820.9</v>
      </c>
      <c r="P682" s="57">
        <v>0</v>
      </c>
      <c r="Q682" s="57"/>
      <c r="R682" s="81" t="s">
        <v>469</v>
      </c>
      <c r="S682" s="299"/>
      <c r="T682" s="35"/>
    </row>
    <row r="683" spans="1:20" s="36" customFormat="1" ht="68.25" hidden="1" customHeight="1" x14ac:dyDescent="0.25">
      <c r="A683" s="43">
        <v>440</v>
      </c>
      <c r="B683" s="96" t="s">
        <v>2868</v>
      </c>
      <c r="C683" s="45"/>
      <c r="D683" s="48" t="s">
        <v>4206</v>
      </c>
      <c r="E683" s="48" t="s">
        <v>2210</v>
      </c>
      <c r="F683" s="49">
        <v>44925</v>
      </c>
      <c r="G683" s="48" t="s">
        <v>4200</v>
      </c>
      <c r="H683" s="298">
        <v>45636</v>
      </c>
      <c r="I683" s="98" t="s">
        <v>4201</v>
      </c>
      <c r="J683" s="27">
        <v>2022</v>
      </c>
      <c r="K683" s="50">
        <v>58.7</v>
      </c>
      <c r="L683" s="48" t="s">
        <v>4206</v>
      </c>
      <c r="M683" s="81"/>
      <c r="N683" s="57">
        <v>101017.15</v>
      </c>
      <c r="O683" s="34">
        <v>101017.15</v>
      </c>
      <c r="P683" s="57">
        <v>0</v>
      </c>
      <c r="Q683" s="57"/>
      <c r="R683" s="81" t="s">
        <v>469</v>
      </c>
      <c r="S683" s="299"/>
      <c r="T683" s="35"/>
    </row>
    <row r="684" spans="1:20" s="36" customFormat="1" ht="68.25" customHeight="1" x14ac:dyDescent="0.25">
      <c r="A684" s="43">
        <v>441</v>
      </c>
      <c r="B684" s="96" t="s">
        <v>2869</v>
      </c>
      <c r="C684" s="45"/>
      <c r="D684" s="48" t="s">
        <v>2313</v>
      </c>
      <c r="E684" s="48" t="s">
        <v>2210</v>
      </c>
      <c r="F684" s="49">
        <v>44925</v>
      </c>
      <c r="G684" s="48"/>
      <c r="H684" s="298"/>
      <c r="I684" s="98" t="s">
        <v>2871</v>
      </c>
      <c r="J684" s="27">
        <v>2022</v>
      </c>
      <c r="K684" s="50">
        <v>162</v>
      </c>
      <c r="L684" s="48" t="s">
        <v>2313</v>
      </c>
      <c r="M684" s="81"/>
      <c r="N684" s="57">
        <v>116000</v>
      </c>
      <c r="O684" s="34">
        <v>27773</v>
      </c>
      <c r="P684" s="57">
        <v>88227</v>
      </c>
      <c r="Q684" s="57"/>
      <c r="R684" s="81" t="s">
        <v>469</v>
      </c>
      <c r="S684" s="299"/>
      <c r="T684" s="35"/>
    </row>
    <row r="685" spans="1:20" s="36" customFormat="1" ht="68.25" customHeight="1" x14ac:dyDescent="0.25">
      <c r="A685" s="43">
        <v>442</v>
      </c>
      <c r="B685" s="96" t="s">
        <v>2870</v>
      </c>
      <c r="C685" s="45"/>
      <c r="D685" s="48" t="s">
        <v>2313</v>
      </c>
      <c r="E685" s="48" t="s">
        <v>2210</v>
      </c>
      <c r="F685" s="49">
        <v>44925</v>
      </c>
      <c r="G685" s="48"/>
      <c r="H685" s="298"/>
      <c r="I685" s="98" t="s">
        <v>2871</v>
      </c>
      <c r="J685" s="27">
        <v>2022</v>
      </c>
      <c r="K685" s="50">
        <v>125</v>
      </c>
      <c r="L685" s="48" t="s">
        <v>2313</v>
      </c>
      <c r="M685" s="81"/>
      <c r="N685" s="57">
        <v>116000</v>
      </c>
      <c r="O685" s="34">
        <v>45978</v>
      </c>
      <c r="P685" s="57">
        <v>70022</v>
      </c>
      <c r="Q685" s="57"/>
      <c r="R685" s="81" t="s">
        <v>469</v>
      </c>
      <c r="S685" s="299"/>
      <c r="T685" s="35"/>
    </row>
    <row r="686" spans="1:20" s="36" customFormat="1" ht="68.25" customHeight="1" x14ac:dyDescent="0.25">
      <c r="A686" s="43">
        <v>443</v>
      </c>
      <c r="B686" s="96" t="s">
        <v>2872</v>
      </c>
      <c r="C686" s="45"/>
      <c r="D686" s="48" t="s">
        <v>2313</v>
      </c>
      <c r="E686" s="48" t="s">
        <v>2210</v>
      </c>
      <c r="F686" s="49">
        <v>44925</v>
      </c>
      <c r="G686" s="48"/>
      <c r="H686" s="298"/>
      <c r="I686" s="98" t="s">
        <v>2871</v>
      </c>
      <c r="J686" s="27">
        <v>2022</v>
      </c>
      <c r="K686" s="50">
        <v>162</v>
      </c>
      <c r="L686" s="48" t="s">
        <v>2313</v>
      </c>
      <c r="M686" s="81"/>
      <c r="N686" s="57">
        <v>169554.3</v>
      </c>
      <c r="O686" s="34">
        <v>169554.3</v>
      </c>
      <c r="P686" s="57">
        <v>0</v>
      </c>
      <c r="Q686" s="57"/>
      <c r="R686" s="81" t="s">
        <v>469</v>
      </c>
      <c r="S686" s="299"/>
      <c r="T686" s="35"/>
    </row>
    <row r="687" spans="1:20" s="36" customFormat="1" ht="68.25" customHeight="1" x14ac:dyDescent="0.25">
      <c r="A687" s="43">
        <v>444</v>
      </c>
      <c r="B687" s="96" t="s">
        <v>2873</v>
      </c>
      <c r="C687" s="45"/>
      <c r="D687" s="48" t="s">
        <v>2313</v>
      </c>
      <c r="E687" s="48" t="s">
        <v>2210</v>
      </c>
      <c r="F687" s="49">
        <v>44925</v>
      </c>
      <c r="G687" s="48"/>
      <c r="H687" s="298"/>
      <c r="I687" s="98" t="s">
        <v>2871</v>
      </c>
      <c r="J687" s="27">
        <v>2022</v>
      </c>
      <c r="K687" s="50">
        <v>162</v>
      </c>
      <c r="L687" s="48" t="s">
        <v>2313</v>
      </c>
      <c r="M687" s="81"/>
      <c r="N687" s="57">
        <v>169554.3</v>
      </c>
      <c r="O687" s="34">
        <v>169554.3</v>
      </c>
      <c r="P687" s="57">
        <v>0</v>
      </c>
      <c r="Q687" s="57"/>
      <c r="R687" s="81" t="s">
        <v>469</v>
      </c>
      <c r="S687" s="299"/>
      <c r="T687" s="35"/>
    </row>
    <row r="688" spans="1:20" s="36" customFormat="1" ht="68.25" customHeight="1" x14ac:dyDescent="0.25">
      <c r="A688" s="43">
        <v>445</v>
      </c>
      <c r="B688" s="96" t="s">
        <v>2874</v>
      </c>
      <c r="C688" s="45"/>
      <c r="D688" s="48" t="s">
        <v>2313</v>
      </c>
      <c r="E688" s="48" t="s">
        <v>2210</v>
      </c>
      <c r="F688" s="49">
        <v>44925</v>
      </c>
      <c r="G688" s="48"/>
      <c r="H688" s="298"/>
      <c r="I688" s="98" t="s">
        <v>2871</v>
      </c>
      <c r="J688" s="27">
        <v>2022</v>
      </c>
      <c r="K688" s="50">
        <v>111.6</v>
      </c>
      <c r="L688" s="48" t="s">
        <v>2313</v>
      </c>
      <c r="M688" s="81"/>
      <c r="N688" s="57">
        <v>169554.3</v>
      </c>
      <c r="O688" s="34">
        <v>169554.3</v>
      </c>
      <c r="P688" s="57">
        <v>0</v>
      </c>
      <c r="Q688" s="57"/>
      <c r="R688" s="81" t="s">
        <v>469</v>
      </c>
      <c r="S688" s="299"/>
      <c r="T688" s="35"/>
    </row>
    <row r="689" spans="1:20" s="36" customFormat="1" ht="68.25" customHeight="1" x14ac:dyDescent="0.25">
      <c r="A689" s="43">
        <v>446</v>
      </c>
      <c r="B689" s="96" t="s">
        <v>2875</v>
      </c>
      <c r="C689" s="45"/>
      <c r="D689" s="48" t="s">
        <v>2313</v>
      </c>
      <c r="E689" s="48" t="s">
        <v>2210</v>
      </c>
      <c r="F689" s="49">
        <v>44925</v>
      </c>
      <c r="G689" s="48"/>
      <c r="H689" s="298"/>
      <c r="I689" s="98" t="s">
        <v>2871</v>
      </c>
      <c r="J689" s="27">
        <v>2022</v>
      </c>
      <c r="K689" s="50">
        <v>160.5</v>
      </c>
      <c r="L689" s="48" t="s">
        <v>2313</v>
      </c>
      <c r="M689" s="81"/>
      <c r="N689" s="57">
        <v>169554.3</v>
      </c>
      <c r="O689" s="34">
        <v>169554.3</v>
      </c>
      <c r="P689" s="57">
        <v>0</v>
      </c>
      <c r="Q689" s="57"/>
      <c r="R689" s="81" t="s">
        <v>469</v>
      </c>
      <c r="S689" s="299"/>
      <c r="T689" s="35"/>
    </row>
    <row r="690" spans="1:20" s="36" customFormat="1" ht="68.25" customHeight="1" x14ac:dyDescent="0.25">
      <c r="A690" s="43">
        <v>447</v>
      </c>
      <c r="B690" s="96" t="s">
        <v>2876</v>
      </c>
      <c r="C690" s="45"/>
      <c r="D690" s="48" t="s">
        <v>2313</v>
      </c>
      <c r="E690" s="48" t="s">
        <v>2210</v>
      </c>
      <c r="F690" s="49">
        <v>44925</v>
      </c>
      <c r="G690" s="48"/>
      <c r="H690" s="298"/>
      <c r="I690" s="98" t="s">
        <v>2871</v>
      </c>
      <c r="J690" s="27">
        <v>2022</v>
      </c>
      <c r="K690" s="50">
        <v>160.5</v>
      </c>
      <c r="L690" s="48" t="s">
        <v>2313</v>
      </c>
      <c r="M690" s="81"/>
      <c r="N690" s="57">
        <v>169554.3</v>
      </c>
      <c r="O690" s="34">
        <v>169554.3</v>
      </c>
      <c r="P690" s="57">
        <v>0</v>
      </c>
      <c r="Q690" s="57"/>
      <c r="R690" s="81" t="s">
        <v>469</v>
      </c>
      <c r="S690" s="299"/>
      <c r="T690" s="35"/>
    </row>
    <row r="691" spans="1:20" s="36" customFormat="1" ht="68.25" hidden="1" customHeight="1" x14ac:dyDescent="0.25">
      <c r="A691" s="43"/>
      <c r="B691" s="161" t="s">
        <v>3888</v>
      </c>
      <c r="C691" s="45"/>
      <c r="D691" s="48" t="s">
        <v>3890</v>
      </c>
      <c r="E691" s="48" t="s">
        <v>2210</v>
      </c>
      <c r="F691" s="49">
        <v>44925</v>
      </c>
      <c r="G691" s="161" t="s">
        <v>3879</v>
      </c>
      <c r="H691" s="173">
        <v>45407</v>
      </c>
      <c r="I691" s="98" t="s">
        <v>3891</v>
      </c>
      <c r="J691" s="27">
        <v>2022</v>
      </c>
      <c r="K691" s="50">
        <v>73.400000000000006</v>
      </c>
      <c r="L691" s="48" t="s">
        <v>3890</v>
      </c>
      <c r="M691" s="81"/>
      <c r="N691" s="57">
        <v>59666.86</v>
      </c>
      <c r="O691" s="34">
        <v>23643.61</v>
      </c>
      <c r="P691" s="57">
        <v>36023.25</v>
      </c>
      <c r="Q691" s="57"/>
      <c r="R691" s="81" t="s">
        <v>3827</v>
      </c>
      <c r="S691" s="299"/>
      <c r="T691" s="35"/>
    </row>
    <row r="692" spans="1:20" s="36" customFormat="1" ht="68.25" customHeight="1" x14ac:dyDescent="0.25">
      <c r="A692" s="43">
        <v>448</v>
      </c>
      <c r="B692" s="161" t="s">
        <v>3888</v>
      </c>
      <c r="C692" s="45"/>
      <c r="D692" s="48" t="s">
        <v>3889</v>
      </c>
      <c r="E692" s="48" t="s">
        <v>2210</v>
      </c>
      <c r="F692" s="49">
        <v>44925</v>
      </c>
      <c r="G692" s="48"/>
      <c r="H692" s="298"/>
      <c r="I692" s="98" t="s">
        <v>3892</v>
      </c>
      <c r="J692" s="27">
        <v>2022</v>
      </c>
      <c r="K692" s="50">
        <v>72.599999999999994</v>
      </c>
      <c r="L692" s="48" t="s">
        <v>3889</v>
      </c>
      <c r="M692" s="81"/>
      <c r="N692" s="57">
        <v>59017.09</v>
      </c>
      <c r="O692" s="34">
        <v>23386.34</v>
      </c>
      <c r="P692" s="57">
        <v>35630.75</v>
      </c>
      <c r="Q692" s="57"/>
      <c r="R692" s="81" t="s">
        <v>3827</v>
      </c>
      <c r="S692" s="299"/>
      <c r="T692" s="35"/>
    </row>
    <row r="693" spans="1:20" s="36" customFormat="1" ht="68.25" customHeight="1" x14ac:dyDescent="0.25">
      <c r="A693" s="43">
        <v>449</v>
      </c>
      <c r="B693" s="96" t="s">
        <v>2877</v>
      </c>
      <c r="C693" s="45"/>
      <c r="D693" s="48" t="s">
        <v>2313</v>
      </c>
      <c r="E693" s="48" t="s">
        <v>2210</v>
      </c>
      <c r="F693" s="49">
        <v>44925</v>
      </c>
      <c r="G693" s="48"/>
      <c r="H693" s="298"/>
      <c r="I693" s="98" t="s">
        <v>2871</v>
      </c>
      <c r="J693" s="27">
        <v>2022</v>
      </c>
      <c r="K693" s="50">
        <v>125</v>
      </c>
      <c r="L693" s="48" t="s">
        <v>2313</v>
      </c>
      <c r="M693" s="81"/>
      <c r="N693" s="57">
        <v>109973.8</v>
      </c>
      <c r="O693" s="34">
        <v>109973.8</v>
      </c>
      <c r="P693" s="57">
        <v>0</v>
      </c>
      <c r="Q693" s="57"/>
      <c r="R693" s="81" t="s">
        <v>469</v>
      </c>
      <c r="S693" s="299"/>
      <c r="T693" s="35"/>
    </row>
    <row r="694" spans="1:20" s="36" customFormat="1" ht="68.25" customHeight="1" x14ac:dyDescent="0.25">
      <c r="A694" s="43">
        <v>450</v>
      </c>
      <c r="B694" s="96" t="s">
        <v>2878</v>
      </c>
      <c r="C694" s="45"/>
      <c r="D694" s="48" t="s">
        <v>2313</v>
      </c>
      <c r="E694" s="48" t="s">
        <v>2210</v>
      </c>
      <c r="F694" s="49">
        <v>44925</v>
      </c>
      <c r="G694" s="48"/>
      <c r="H694" s="298"/>
      <c r="I694" s="98" t="s">
        <v>2871</v>
      </c>
      <c r="J694" s="27">
        <v>2022</v>
      </c>
      <c r="K694" s="50">
        <v>125</v>
      </c>
      <c r="L694" s="48" t="s">
        <v>2313</v>
      </c>
      <c r="M694" s="81"/>
      <c r="N694" s="57">
        <v>116000</v>
      </c>
      <c r="O694" s="34">
        <v>19902</v>
      </c>
      <c r="P694" s="57">
        <v>96098</v>
      </c>
      <c r="Q694" s="57"/>
      <c r="R694" s="81" t="s">
        <v>469</v>
      </c>
      <c r="S694" s="299"/>
      <c r="T694" s="35"/>
    </row>
    <row r="695" spans="1:20" s="36" customFormat="1" ht="68.25" customHeight="1" x14ac:dyDescent="0.25">
      <c r="A695" s="43">
        <v>451</v>
      </c>
      <c r="B695" s="96" t="s">
        <v>2879</v>
      </c>
      <c r="C695" s="45"/>
      <c r="D695" s="48" t="s">
        <v>2313</v>
      </c>
      <c r="E695" s="48" t="s">
        <v>2210</v>
      </c>
      <c r="F695" s="49">
        <v>44925</v>
      </c>
      <c r="G695" s="48"/>
      <c r="H695" s="298"/>
      <c r="I695" s="98" t="s">
        <v>2871</v>
      </c>
      <c r="J695" s="27">
        <v>2022</v>
      </c>
      <c r="K695" s="50">
        <v>125</v>
      </c>
      <c r="L695" s="48" t="s">
        <v>2313</v>
      </c>
      <c r="M695" s="81"/>
      <c r="N695" s="57">
        <v>116000</v>
      </c>
      <c r="O695" s="34">
        <v>31502</v>
      </c>
      <c r="P695" s="57">
        <v>84498</v>
      </c>
      <c r="Q695" s="57"/>
      <c r="R695" s="81" t="s">
        <v>469</v>
      </c>
      <c r="S695" s="299"/>
      <c r="T695" s="35"/>
    </row>
    <row r="696" spans="1:20" s="36" customFormat="1" ht="68.25" customHeight="1" x14ac:dyDescent="0.25">
      <c r="A696" s="43">
        <v>452</v>
      </c>
      <c r="B696" s="96" t="s">
        <v>2880</v>
      </c>
      <c r="C696" s="45"/>
      <c r="D696" s="48" t="s">
        <v>2313</v>
      </c>
      <c r="E696" s="48" t="s">
        <v>2210</v>
      </c>
      <c r="F696" s="49">
        <v>44925</v>
      </c>
      <c r="G696" s="48"/>
      <c r="H696" s="298"/>
      <c r="I696" s="98" t="s">
        <v>2871</v>
      </c>
      <c r="J696" s="27">
        <v>2022</v>
      </c>
      <c r="K696" s="50">
        <v>252</v>
      </c>
      <c r="L696" s="48" t="s">
        <v>2313</v>
      </c>
      <c r="M696" s="81"/>
      <c r="N696" s="57">
        <v>188500</v>
      </c>
      <c r="O696" s="34">
        <v>74710</v>
      </c>
      <c r="P696" s="57">
        <v>113790</v>
      </c>
      <c r="Q696" s="57"/>
      <c r="R696" s="81" t="s">
        <v>469</v>
      </c>
      <c r="S696" s="299"/>
      <c r="T696" s="35"/>
    </row>
    <row r="697" spans="1:20" s="36" customFormat="1" ht="68.25" customHeight="1" x14ac:dyDescent="0.25">
      <c r="A697" s="43">
        <v>453</v>
      </c>
      <c r="B697" s="96" t="s">
        <v>2881</v>
      </c>
      <c r="C697" s="45"/>
      <c r="D697" s="48" t="s">
        <v>2313</v>
      </c>
      <c r="E697" s="48" t="s">
        <v>2210</v>
      </c>
      <c r="F697" s="49">
        <v>44925</v>
      </c>
      <c r="G697" s="48"/>
      <c r="H697" s="298"/>
      <c r="I697" s="98" t="s">
        <v>2871</v>
      </c>
      <c r="J697" s="27">
        <v>2022</v>
      </c>
      <c r="K697" s="50">
        <v>125</v>
      </c>
      <c r="L697" s="48" t="s">
        <v>2313</v>
      </c>
      <c r="M697" s="81"/>
      <c r="N697" s="57">
        <v>116000</v>
      </c>
      <c r="O697" s="34">
        <v>18753.5</v>
      </c>
      <c r="P697" s="57">
        <v>97246.5</v>
      </c>
      <c r="Q697" s="57"/>
      <c r="R697" s="81" t="s">
        <v>469</v>
      </c>
      <c r="S697" s="299"/>
      <c r="T697" s="35"/>
    </row>
    <row r="698" spans="1:20" s="36" customFormat="1" ht="68.25" customHeight="1" x14ac:dyDescent="0.25">
      <c r="A698" s="43">
        <v>454</v>
      </c>
      <c r="B698" s="96" t="s">
        <v>2882</v>
      </c>
      <c r="C698" s="45"/>
      <c r="D698" s="48" t="s">
        <v>2313</v>
      </c>
      <c r="E698" s="48" t="s">
        <v>2210</v>
      </c>
      <c r="F698" s="49">
        <v>44925</v>
      </c>
      <c r="G698" s="48"/>
      <c r="H698" s="298"/>
      <c r="I698" s="98" t="s">
        <v>2871</v>
      </c>
      <c r="J698" s="27">
        <v>2022</v>
      </c>
      <c r="K698" s="50">
        <v>162</v>
      </c>
      <c r="L698" s="48" t="s">
        <v>2313</v>
      </c>
      <c r="M698" s="81"/>
      <c r="N698" s="57">
        <v>169554.3</v>
      </c>
      <c r="O698" s="34">
        <v>169554.3</v>
      </c>
      <c r="P698" s="57">
        <v>0</v>
      </c>
      <c r="Q698" s="57"/>
      <c r="R698" s="81" t="s">
        <v>469</v>
      </c>
      <c r="S698" s="299"/>
      <c r="T698" s="35"/>
    </row>
    <row r="699" spans="1:20" s="36" customFormat="1" ht="68.25" customHeight="1" x14ac:dyDescent="0.25">
      <c r="A699" s="43">
        <v>455</v>
      </c>
      <c r="B699" s="96" t="s">
        <v>2883</v>
      </c>
      <c r="C699" s="45"/>
      <c r="D699" s="48" t="s">
        <v>2313</v>
      </c>
      <c r="E699" s="48" t="s">
        <v>2210</v>
      </c>
      <c r="F699" s="49">
        <v>44925</v>
      </c>
      <c r="G699" s="48"/>
      <c r="H699" s="298"/>
      <c r="I699" s="98" t="s">
        <v>2871</v>
      </c>
      <c r="J699" s="27">
        <v>2022</v>
      </c>
      <c r="K699" s="50">
        <v>162</v>
      </c>
      <c r="L699" s="48" t="s">
        <v>2313</v>
      </c>
      <c r="M699" s="81"/>
      <c r="N699" s="57">
        <v>169554.3</v>
      </c>
      <c r="O699" s="34">
        <v>169554.3</v>
      </c>
      <c r="P699" s="57">
        <v>0</v>
      </c>
      <c r="Q699" s="57"/>
      <c r="R699" s="81" t="s">
        <v>469</v>
      </c>
      <c r="S699" s="299"/>
      <c r="T699" s="35"/>
    </row>
    <row r="700" spans="1:20" s="36" customFormat="1" ht="68.25" customHeight="1" x14ac:dyDescent="0.25">
      <c r="A700" s="43">
        <v>456</v>
      </c>
      <c r="B700" s="96" t="s">
        <v>2884</v>
      </c>
      <c r="C700" s="45"/>
      <c r="D700" s="48" t="s">
        <v>2313</v>
      </c>
      <c r="E700" s="48" t="s">
        <v>2210</v>
      </c>
      <c r="F700" s="49">
        <v>44925</v>
      </c>
      <c r="G700" s="48"/>
      <c r="H700" s="298"/>
      <c r="I700" s="98" t="s">
        <v>2871</v>
      </c>
      <c r="J700" s="27">
        <v>2022</v>
      </c>
      <c r="K700" s="50">
        <v>162</v>
      </c>
      <c r="L700" s="48" t="s">
        <v>2313</v>
      </c>
      <c r="M700" s="81"/>
      <c r="N700" s="57">
        <v>150937.75</v>
      </c>
      <c r="O700" s="34">
        <v>150937.75</v>
      </c>
      <c r="P700" s="57">
        <v>0</v>
      </c>
      <c r="Q700" s="57"/>
      <c r="R700" s="81" t="s">
        <v>469</v>
      </c>
      <c r="S700" s="299"/>
      <c r="T700" s="35"/>
    </row>
    <row r="701" spans="1:20" s="36" customFormat="1" ht="68.25" customHeight="1" x14ac:dyDescent="0.25">
      <c r="A701" s="43">
        <v>457</v>
      </c>
      <c r="B701" s="96" t="s">
        <v>2885</v>
      </c>
      <c r="C701" s="45"/>
      <c r="D701" s="48" t="s">
        <v>2313</v>
      </c>
      <c r="E701" s="48" t="s">
        <v>2210</v>
      </c>
      <c r="F701" s="49">
        <v>44925</v>
      </c>
      <c r="G701" s="48"/>
      <c r="H701" s="298"/>
      <c r="I701" s="98" t="s">
        <v>2871</v>
      </c>
      <c r="J701" s="27">
        <v>2022</v>
      </c>
      <c r="K701" s="50">
        <v>162</v>
      </c>
      <c r="L701" s="48" t="s">
        <v>2313</v>
      </c>
      <c r="M701" s="81"/>
      <c r="N701" s="57">
        <v>169554.3</v>
      </c>
      <c r="O701" s="34">
        <v>169554.3</v>
      </c>
      <c r="P701" s="57">
        <v>0</v>
      </c>
      <c r="Q701" s="57"/>
      <c r="R701" s="81" t="s">
        <v>469</v>
      </c>
      <c r="S701" s="299"/>
      <c r="T701" s="35"/>
    </row>
    <row r="702" spans="1:20" s="36" customFormat="1" ht="68.25" customHeight="1" x14ac:dyDescent="0.25">
      <c r="A702" s="43">
        <v>458</v>
      </c>
      <c r="B702" s="96" t="s">
        <v>2886</v>
      </c>
      <c r="C702" s="45"/>
      <c r="D702" s="48" t="s">
        <v>2313</v>
      </c>
      <c r="E702" s="48" t="s">
        <v>2210</v>
      </c>
      <c r="F702" s="49">
        <v>44925</v>
      </c>
      <c r="G702" s="48"/>
      <c r="H702" s="298"/>
      <c r="I702" s="98" t="s">
        <v>2871</v>
      </c>
      <c r="J702" s="27">
        <v>2022</v>
      </c>
      <c r="K702" s="50">
        <v>162</v>
      </c>
      <c r="L702" s="48" t="s">
        <v>2313</v>
      </c>
      <c r="M702" s="81"/>
      <c r="N702" s="57">
        <v>157820.9</v>
      </c>
      <c r="O702" s="34">
        <v>157820.9</v>
      </c>
      <c r="P702" s="57">
        <v>0</v>
      </c>
      <c r="Q702" s="57"/>
      <c r="R702" s="81" t="s">
        <v>469</v>
      </c>
      <c r="S702" s="299"/>
      <c r="T702" s="35"/>
    </row>
    <row r="703" spans="1:20" s="36" customFormat="1" ht="68.25" customHeight="1" x14ac:dyDescent="0.25">
      <c r="A703" s="43">
        <v>459</v>
      </c>
      <c r="B703" s="96" t="s">
        <v>2887</v>
      </c>
      <c r="C703" s="45"/>
      <c r="D703" s="48" t="s">
        <v>2313</v>
      </c>
      <c r="E703" s="48" t="s">
        <v>2210</v>
      </c>
      <c r="F703" s="49">
        <v>44925</v>
      </c>
      <c r="G703" s="48"/>
      <c r="H703" s="298"/>
      <c r="I703" s="98" t="s">
        <v>2871</v>
      </c>
      <c r="J703" s="27">
        <v>2022</v>
      </c>
      <c r="K703" s="50">
        <v>201</v>
      </c>
      <c r="L703" s="48" t="s">
        <v>2313</v>
      </c>
      <c r="M703" s="81"/>
      <c r="N703" s="57">
        <v>169554.3</v>
      </c>
      <c r="O703" s="34">
        <v>169554.3</v>
      </c>
      <c r="P703" s="57">
        <v>0</v>
      </c>
      <c r="Q703" s="57"/>
      <c r="R703" s="81" t="s">
        <v>469</v>
      </c>
      <c r="S703" s="299"/>
      <c r="T703" s="35"/>
    </row>
    <row r="704" spans="1:20" s="36" customFormat="1" ht="68.25" customHeight="1" x14ac:dyDescent="0.25">
      <c r="A704" s="43">
        <v>460</v>
      </c>
      <c r="B704" s="96" t="s">
        <v>2888</v>
      </c>
      <c r="C704" s="45"/>
      <c r="D704" s="48" t="s">
        <v>2313</v>
      </c>
      <c r="E704" s="48" t="s">
        <v>2210</v>
      </c>
      <c r="F704" s="49">
        <v>44925</v>
      </c>
      <c r="G704" s="48"/>
      <c r="H704" s="298"/>
      <c r="I704" s="98" t="s">
        <v>2871</v>
      </c>
      <c r="J704" s="27">
        <v>2022</v>
      </c>
      <c r="K704" s="50">
        <v>162</v>
      </c>
      <c r="L704" s="48" t="s">
        <v>2313</v>
      </c>
      <c r="M704" s="81"/>
      <c r="N704" s="57">
        <v>167783.85</v>
      </c>
      <c r="O704" s="34">
        <v>167783.85</v>
      </c>
      <c r="P704" s="57">
        <v>0</v>
      </c>
      <c r="Q704" s="57"/>
      <c r="R704" s="81" t="s">
        <v>469</v>
      </c>
      <c r="S704" s="299"/>
      <c r="T704" s="35"/>
    </row>
    <row r="705" spans="1:20" s="36" customFormat="1" ht="68.25" customHeight="1" x14ac:dyDescent="0.25">
      <c r="A705" s="43">
        <v>461</v>
      </c>
      <c r="B705" s="96" t="s">
        <v>2889</v>
      </c>
      <c r="C705" s="45"/>
      <c r="D705" s="48" t="s">
        <v>2313</v>
      </c>
      <c r="E705" s="48" t="s">
        <v>2210</v>
      </c>
      <c r="F705" s="49">
        <v>44925</v>
      </c>
      <c r="G705" s="48"/>
      <c r="H705" s="298"/>
      <c r="I705" s="98" t="s">
        <v>2871</v>
      </c>
      <c r="J705" s="27">
        <v>2022</v>
      </c>
      <c r="K705" s="50">
        <v>201</v>
      </c>
      <c r="L705" s="48" t="s">
        <v>2313</v>
      </c>
      <c r="M705" s="81"/>
      <c r="N705" s="57">
        <v>170085</v>
      </c>
      <c r="O705" s="34">
        <v>170085</v>
      </c>
      <c r="P705" s="57">
        <v>0</v>
      </c>
      <c r="Q705" s="57"/>
      <c r="R705" s="81" t="s">
        <v>469</v>
      </c>
      <c r="S705" s="299"/>
      <c r="T705" s="35"/>
    </row>
    <row r="706" spans="1:20" s="36" customFormat="1" ht="68.25" customHeight="1" x14ac:dyDescent="0.25">
      <c r="A706" s="43">
        <v>462</v>
      </c>
      <c r="B706" s="96" t="s">
        <v>2890</v>
      </c>
      <c r="C706" s="45"/>
      <c r="D706" s="48" t="s">
        <v>2313</v>
      </c>
      <c r="E706" s="48" t="s">
        <v>2210</v>
      </c>
      <c r="F706" s="49">
        <v>44925</v>
      </c>
      <c r="G706" s="48"/>
      <c r="H706" s="298"/>
      <c r="I706" s="98" t="s">
        <v>2871</v>
      </c>
      <c r="J706" s="27">
        <v>2022</v>
      </c>
      <c r="K706" s="50">
        <v>201</v>
      </c>
      <c r="L706" s="48" t="s">
        <v>2313</v>
      </c>
      <c r="M706" s="81"/>
      <c r="N706" s="57">
        <v>188500</v>
      </c>
      <c r="O706" s="34">
        <v>188500</v>
      </c>
      <c r="P706" s="57">
        <v>0</v>
      </c>
      <c r="Q706" s="57"/>
      <c r="R706" s="81" t="s">
        <v>469</v>
      </c>
      <c r="S706" s="299"/>
      <c r="T706" s="35"/>
    </row>
    <row r="707" spans="1:20" s="36" customFormat="1" ht="68.25" customHeight="1" x14ac:dyDescent="0.25">
      <c r="A707" s="43">
        <v>463</v>
      </c>
      <c r="B707" s="96" t="s">
        <v>2891</v>
      </c>
      <c r="C707" s="45"/>
      <c r="D707" s="48" t="s">
        <v>2313</v>
      </c>
      <c r="E707" s="48" t="s">
        <v>2210</v>
      </c>
      <c r="F707" s="49">
        <v>44925</v>
      </c>
      <c r="G707" s="48"/>
      <c r="H707" s="298"/>
      <c r="I707" s="98" t="s">
        <v>2871</v>
      </c>
      <c r="J707" s="27">
        <v>2022</v>
      </c>
      <c r="K707" s="50">
        <v>132</v>
      </c>
      <c r="L707" s="48" t="s">
        <v>2313</v>
      </c>
      <c r="M707" s="81"/>
      <c r="N707" s="57">
        <v>161360.35</v>
      </c>
      <c r="O707" s="34">
        <v>161360.35</v>
      </c>
      <c r="P707" s="57">
        <v>0</v>
      </c>
      <c r="Q707" s="57"/>
      <c r="R707" s="81" t="s">
        <v>469</v>
      </c>
      <c r="S707" s="299"/>
      <c r="T707" s="35"/>
    </row>
    <row r="708" spans="1:20" s="36" customFormat="1" ht="68.25" customHeight="1" x14ac:dyDescent="0.25">
      <c r="A708" s="43">
        <v>464</v>
      </c>
      <c r="B708" s="96" t="s">
        <v>2892</v>
      </c>
      <c r="C708" s="45"/>
      <c r="D708" s="48" t="s">
        <v>2313</v>
      </c>
      <c r="E708" s="48" t="s">
        <v>2210</v>
      </c>
      <c r="F708" s="49">
        <v>44925</v>
      </c>
      <c r="G708" s="48"/>
      <c r="H708" s="298"/>
      <c r="I708" s="98" t="s">
        <v>2871</v>
      </c>
      <c r="J708" s="27">
        <v>2022</v>
      </c>
      <c r="K708" s="50">
        <v>162</v>
      </c>
      <c r="L708" s="48" t="s">
        <v>2313</v>
      </c>
      <c r="M708" s="81"/>
      <c r="N708" s="57">
        <v>169554.3</v>
      </c>
      <c r="O708" s="34">
        <v>169554.3</v>
      </c>
      <c r="P708" s="57">
        <v>0</v>
      </c>
      <c r="Q708" s="57"/>
      <c r="R708" s="81" t="s">
        <v>469</v>
      </c>
      <c r="S708" s="299"/>
      <c r="T708" s="35"/>
    </row>
    <row r="709" spans="1:20" s="36" customFormat="1" ht="68.25" customHeight="1" x14ac:dyDescent="0.25">
      <c r="A709" s="43">
        <v>465</v>
      </c>
      <c r="B709" s="96" t="s">
        <v>2893</v>
      </c>
      <c r="C709" s="45"/>
      <c r="D709" s="48" t="s">
        <v>2313</v>
      </c>
      <c r="E709" s="48" t="s">
        <v>2210</v>
      </c>
      <c r="F709" s="49">
        <v>44925</v>
      </c>
      <c r="G709" s="48"/>
      <c r="H709" s="298"/>
      <c r="I709" s="98" t="s">
        <v>2871</v>
      </c>
      <c r="J709" s="27">
        <v>2022</v>
      </c>
      <c r="K709" s="50">
        <v>201</v>
      </c>
      <c r="L709" s="48" t="s">
        <v>2313</v>
      </c>
      <c r="M709" s="81"/>
      <c r="N709" s="57">
        <v>188500</v>
      </c>
      <c r="O709" s="34">
        <v>188500</v>
      </c>
      <c r="P709" s="57">
        <v>0</v>
      </c>
      <c r="Q709" s="57"/>
      <c r="R709" s="81" t="s">
        <v>469</v>
      </c>
      <c r="S709" s="299"/>
      <c r="T709" s="35"/>
    </row>
    <row r="710" spans="1:20" s="36" customFormat="1" ht="68.25" hidden="1" customHeight="1" x14ac:dyDescent="0.25">
      <c r="A710" s="43">
        <v>466</v>
      </c>
      <c r="B710" s="96" t="s">
        <v>2894</v>
      </c>
      <c r="C710" s="45"/>
      <c r="D710" s="48" t="s">
        <v>4146</v>
      </c>
      <c r="E710" s="48" t="s">
        <v>2210</v>
      </c>
      <c r="F710" s="49">
        <v>44925</v>
      </c>
      <c r="G710" s="48" t="s">
        <v>4145</v>
      </c>
      <c r="H710" s="298">
        <v>45623</v>
      </c>
      <c r="I710" s="98" t="s">
        <v>2871</v>
      </c>
      <c r="J710" s="27">
        <v>2022</v>
      </c>
      <c r="K710" s="50">
        <v>211.3</v>
      </c>
      <c r="L710" s="48" t="s">
        <v>4146</v>
      </c>
      <c r="M710" s="81"/>
      <c r="N710" s="57">
        <v>186426.5</v>
      </c>
      <c r="O710" s="34">
        <v>186426.5</v>
      </c>
      <c r="P710" s="57">
        <v>0</v>
      </c>
      <c r="Q710" s="57"/>
      <c r="R710" s="81" t="s">
        <v>469</v>
      </c>
      <c r="S710" s="299"/>
      <c r="T710" s="35"/>
    </row>
    <row r="711" spans="1:20" s="36" customFormat="1" ht="68.25" customHeight="1" x14ac:dyDescent="0.25">
      <c r="A711" s="43">
        <v>467</v>
      </c>
      <c r="B711" s="96" t="s">
        <v>2895</v>
      </c>
      <c r="C711" s="45"/>
      <c r="D711" s="48" t="s">
        <v>2313</v>
      </c>
      <c r="E711" s="48" t="s">
        <v>2210</v>
      </c>
      <c r="F711" s="49">
        <v>44925</v>
      </c>
      <c r="G711" s="48"/>
      <c r="H711" s="298"/>
      <c r="I711" s="98" t="s">
        <v>2871</v>
      </c>
      <c r="J711" s="27">
        <v>2022</v>
      </c>
      <c r="K711" s="50">
        <v>162</v>
      </c>
      <c r="L711" s="48" t="s">
        <v>2313</v>
      </c>
      <c r="M711" s="81"/>
      <c r="N711" s="57">
        <v>169554.3</v>
      </c>
      <c r="O711" s="34">
        <v>169554.3</v>
      </c>
      <c r="P711" s="57">
        <v>0</v>
      </c>
      <c r="Q711" s="57"/>
      <c r="R711" s="81" t="s">
        <v>469</v>
      </c>
      <c r="S711" s="299"/>
      <c r="T711" s="35"/>
    </row>
    <row r="712" spans="1:20" s="36" customFormat="1" ht="68.25" customHeight="1" x14ac:dyDescent="0.25">
      <c r="A712" s="43">
        <v>468</v>
      </c>
      <c r="B712" s="96" t="s">
        <v>3573</v>
      </c>
      <c r="C712" s="45"/>
      <c r="D712" s="48" t="s">
        <v>2313</v>
      </c>
      <c r="E712" s="48" t="s">
        <v>2205</v>
      </c>
      <c r="F712" s="49">
        <v>44925</v>
      </c>
      <c r="G712" s="48"/>
      <c r="H712" s="298"/>
      <c r="I712" s="98" t="s">
        <v>2829</v>
      </c>
      <c r="J712" s="27">
        <v>2022</v>
      </c>
      <c r="K712" s="50">
        <v>200</v>
      </c>
      <c r="L712" s="48" t="s">
        <v>2313</v>
      </c>
      <c r="M712" s="81"/>
      <c r="N712" s="57">
        <v>181200</v>
      </c>
      <c r="O712" s="34">
        <v>0</v>
      </c>
      <c r="P712" s="57">
        <v>181200</v>
      </c>
      <c r="Q712" s="57"/>
      <c r="R712" s="81" t="s">
        <v>469</v>
      </c>
      <c r="S712" s="299"/>
      <c r="T712" s="35"/>
    </row>
    <row r="713" spans="1:20" s="36" customFormat="1" ht="68.25" customHeight="1" x14ac:dyDescent="0.25">
      <c r="A713" s="43">
        <v>469</v>
      </c>
      <c r="B713" s="96" t="s">
        <v>2896</v>
      </c>
      <c r="C713" s="45"/>
      <c r="D713" s="48" t="s">
        <v>2897</v>
      </c>
      <c r="E713" s="48" t="s">
        <v>2205</v>
      </c>
      <c r="F713" s="49">
        <v>44925</v>
      </c>
      <c r="G713" s="48"/>
      <c r="H713" s="298"/>
      <c r="I713" s="98" t="s">
        <v>2898</v>
      </c>
      <c r="J713" s="27">
        <v>2022</v>
      </c>
      <c r="K713" s="50">
        <v>40.700000000000003</v>
      </c>
      <c r="L713" s="48" t="s">
        <v>2897</v>
      </c>
      <c r="M713" s="81"/>
      <c r="N713" s="57">
        <v>326481.88</v>
      </c>
      <c r="O713" s="34">
        <v>250302.78</v>
      </c>
      <c r="P713" s="57">
        <v>76179.100000000006</v>
      </c>
      <c r="Q713" s="57"/>
      <c r="R713" s="81" t="s">
        <v>469</v>
      </c>
      <c r="S713" s="299"/>
      <c r="T713" s="35"/>
    </row>
    <row r="714" spans="1:20" s="36" customFormat="1" ht="68.25" customHeight="1" x14ac:dyDescent="0.25">
      <c r="A714" s="43">
        <v>470</v>
      </c>
      <c r="B714" s="96" t="s">
        <v>2899</v>
      </c>
      <c r="C714" s="45"/>
      <c r="D714" s="48" t="s">
        <v>2900</v>
      </c>
      <c r="E714" s="48" t="s">
        <v>2205</v>
      </c>
      <c r="F714" s="49">
        <v>44925</v>
      </c>
      <c r="G714" s="48"/>
      <c r="H714" s="298"/>
      <c r="I714" s="98" t="s">
        <v>2898</v>
      </c>
      <c r="J714" s="27">
        <v>2022</v>
      </c>
      <c r="K714" s="50">
        <v>32.5</v>
      </c>
      <c r="L714" s="48" t="s">
        <v>2900</v>
      </c>
      <c r="M714" s="81"/>
      <c r="N714" s="57">
        <v>260704.2</v>
      </c>
      <c r="O714" s="34">
        <v>199873.22</v>
      </c>
      <c r="P714" s="57">
        <v>60830.98</v>
      </c>
      <c r="Q714" s="57"/>
      <c r="R714" s="81" t="s">
        <v>469</v>
      </c>
      <c r="S714" s="299"/>
      <c r="T714" s="35"/>
    </row>
    <row r="715" spans="1:20" s="36" customFormat="1" ht="68.25" customHeight="1" x14ac:dyDescent="0.25">
      <c r="A715" s="43">
        <v>471</v>
      </c>
      <c r="B715" s="96" t="s">
        <v>2901</v>
      </c>
      <c r="C715" s="45"/>
      <c r="D715" s="48" t="s">
        <v>2313</v>
      </c>
      <c r="E715" s="48" t="s">
        <v>2205</v>
      </c>
      <c r="F715" s="49">
        <v>44925</v>
      </c>
      <c r="G715" s="48"/>
      <c r="H715" s="298"/>
      <c r="I715" s="98" t="s">
        <v>2898</v>
      </c>
      <c r="J715" s="27">
        <v>2022</v>
      </c>
      <c r="K715" s="50">
        <v>50</v>
      </c>
      <c r="L715" s="48" t="s">
        <v>2313</v>
      </c>
      <c r="M715" s="81"/>
      <c r="N715" s="57">
        <v>1294.8499999999999</v>
      </c>
      <c r="O715" s="34">
        <v>1294.8499999999999</v>
      </c>
      <c r="P715" s="57">
        <v>0</v>
      </c>
      <c r="Q715" s="57"/>
      <c r="R715" s="81" t="s">
        <v>469</v>
      </c>
      <c r="S715" s="299"/>
      <c r="T715" s="35"/>
    </row>
    <row r="716" spans="1:20" s="36" customFormat="1" ht="68.25" customHeight="1" x14ac:dyDescent="0.25">
      <c r="A716" s="43">
        <v>472</v>
      </c>
      <c r="B716" s="96" t="s">
        <v>2902</v>
      </c>
      <c r="C716" s="45"/>
      <c r="D716" s="48" t="s">
        <v>2903</v>
      </c>
      <c r="E716" s="48" t="s">
        <v>2205</v>
      </c>
      <c r="F716" s="49">
        <v>44925</v>
      </c>
      <c r="G716" s="48"/>
      <c r="H716" s="298"/>
      <c r="I716" s="98" t="s">
        <v>2904</v>
      </c>
      <c r="J716" s="27">
        <v>2022</v>
      </c>
      <c r="K716" s="50">
        <v>64.8</v>
      </c>
      <c r="L716" s="48" t="s">
        <v>2903</v>
      </c>
      <c r="M716" s="81" t="s">
        <v>2905</v>
      </c>
      <c r="N716" s="57">
        <v>360313</v>
      </c>
      <c r="O716" s="34">
        <v>0</v>
      </c>
      <c r="P716" s="57">
        <v>360313</v>
      </c>
      <c r="Q716" s="57"/>
      <c r="R716" s="81" t="s">
        <v>469</v>
      </c>
      <c r="S716" s="299"/>
      <c r="T716" s="35"/>
    </row>
    <row r="717" spans="1:20" s="36" customFormat="1" ht="68.25" customHeight="1" x14ac:dyDescent="0.25">
      <c r="A717" s="43">
        <v>473</v>
      </c>
      <c r="B717" s="96" t="s">
        <v>2906</v>
      </c>
      <c r="C717" s="45"/>
      <c r="D717" s="48" t="s">
        <v>2907</v>
      </c>
      <c r="E717" s="48" t="s">
        <v>2205</v>
      </c>
      <c r="F717" s="49">
        <v>44925</v>
      </c>
      <c r="G717" s="48"/>
      <c r="H717" s="298"/>
      <c r="I717" s="98" t="s">
        <v>2904</v>
      </c>
      <c r="J717" s="27">
        <v>2022</v>
      </c>
      <c r="K717" s="50">
        <v>64.8</v>
      </c>
      <c r="L717" s="48" t="s">
        <v>2907</v>
      </c>
      <c r="M717" s="81"/>
      <c r="N717" s="57">
        <v>356307.47</v>
      </c>
      <c r="O717" s="34">
        <v>249415.23</v>
      </c>
      <c r="P717" s="57">
        <v>106892.24</v>
      </c>
      <c r="Q717" s="57"/>
      <c r="R717" s="81" t="s">
        <v>469</v>
      </c>
      <c r="S717" s="299"/>
      <c r="T717" s="35"/>
    </row>
    <row r="718" spans="1:20" s="36" customFormat="1" ht="68.25" customHeight="1" x14ac:dyDescent="0.25">
      <c r="A718" s="43">
        <v>474</v>
      </c>
      <c r="B718" s="96" t="s">
        <v>2908</v>
      </c>
      <c r="C718" s="45"/>
      <c r="D718" s="48" t="s">
        <v>2313</v>
      </c>
      <c r="E718" s="48" t="s">
        <v>2205</v>
      </c>
      <c r="F718" s="49">
        <v>44925</v>
      </c>
      <c r="G718" s="48"/>
      <c r="H718" s="298"/>
      <c r="I718" s="98" t="s">
        <v>2904</v>
      </c>
      <c r="J718" s="27">
        <v>2022</v>
      </c>
      <c r="K718" s="50">
        <v>54.6</v>
      </c>
      <c r="L718" s="48" t="s">
        <v>2313</v>
      </c>
      <c r="M718" s="81"/>
      <c r="N718" s="57">
        <v>710492.75</v>
      </c>
      <c r="O718" s="34">
        <v>497344.93</v>
      </c>
      <c r="P718" s="57">
        <v>213147.82</v>
      </c>
      <c r="Q718" s="57"/>
      <c r="R718" s="81" t="s">
        <v>469</v>
      </c>
      <c r="S718" s="299"/>
      <c r="T718" s="35"/>
    </row>
    <row r="719" spans="1:20" s="36" customFormat="1" ht="68.25" customHeight="1" x14ac:dyDescent="0.25">
      <c r="A719" s="43">
        <v>475</v>
      </c>
      <c r="B719" s="96" t="s">
        <v>2909</v>
      </c>
      <c r="C719" s="45"/>
      <c r="D719" s="48" t="s">
        <v>2910</v>
      </c>
      <c r="E719" s="48" t="s">
        <v>2205</v>
      </c>
      <c r="F719" s="49">
        <v>44925</v>
      </c>
      <c r="G719" s="48"/>
      <c r="H719" s="298"/>
      <c r="I719" s="98" t="s">
        <v>2904</v>
      </c>
      <c r="J719" s="27">
        <v>2022</v>
      </c>
      <c r="K719" s="50">
        <v>57.2</v>
      </c>
      <c r="L719" s="48" t="s">
        <v>2910</v>
      </c>
      <c r="M719" s="81"/>
      <c r="N719" s="57">
        <v>417050.33</v>
      </c>
      <c r="O719" s="34">
        <v>250230.2</v>
      </c>
      <c r="P719" s="57">
        <v>166820.13</v>
      </c>
      <c r="Q719" s="57"/>
      <c r="R719" s="81" t="s">
        <v>469</v>
      </c>
      <c r="S719" s="299"/>
      <c r="T719" s="35"/>
    </row>
    <row r="720" spans="1:20" s="36" customFormat="1" ht="68.25" customHeight="1" x14ac:dyDescent="0.25">
      <c r="A720" s="43">
        <v>476</v>
      </c>
      <c r="B720" s="96" t="s">
        <v>2911</v>
      </c>
      <c r="C720" s="45"/>
      <c r="D720" s="48" t="s">
        <v>2313</v>
      </c>
      <c r="E720" s="48" t="s">
        <v>2205</v>
      </c>
      <c r="F720" s="49">
        <v>44925</v>
      </c>
      <c r="G720" s="48"/>
      <c r="H720" s="298"/>
      <c r="I720" s="98" t="s">
        <v>2912</v>
      </c>
      <c r="J720" s="27">
        <v>2022</v>
      </c>
      <c r="K720" s="50">
        <v>58.5</v>
      </c>
      <c r="L720" s="48" t="s">
        <v>2313</v>
      </c>
      <c r="M720" s="81"/>
      <c r="N720" s="57">
        <v>673294.45</v>
      </c>
      <c r="O720" s="34">
        <v>493749.26</v>
      </c>
      <c r="P720" s="57">
        <v>179545.19</v>
      </c>
      <c r="Q720" s="57"/>
      <c r="R720" s="81" t="s">
        <v>469</v>
      </c>
      <c r="S720" s="299"/>
      <c r="T720" s="35"/>
    </row>
    <row r="721" spans="1:20" s="36" customFormat="1" ht="68.25" customHeight="1" x14ac:dyDescent="0.25">
      <c r="A721" s="43">
        <v>477</v>
      </c>
      <c r="B721" s="96" t="s">
        <v>2913</v>
      </c>
      <c r="C721" s="45"/>
      <c r="D721" s="48" t="s">
        <v>2313</v>
      </c>
      <c r="E721" s="48" t="s">
        <v>2205</v>
      </c>
      <c r="F721" s="49">
        <v>44925</v>
      </c>
      <c r="G721" s="48"/>
      <c r="H721" s="298"/>
      <c r="I721" s="98" t="s">
        <v>2912</v>
      </c>
      <c r="J721" s="27">
        <v>2022</v>
      </c>
      <c r="K721" s="50">
        <v>54.7</v>
      </c>
      <c r="L721" s="48" t="s">
        <v>2313</v>
      </c>
      <c r="M721" s="81"/>
      <c r="N721" s="57">
        <v>992960</v>
      </c>
      <c r="O721" s="34">
        <v>595776</v>
      </c>
      <c r="P721" s="57">
        <v>397184</v>
      </c>
      <c r="Q721" s="57"/>
      <c r="R721" s="81" t="s">
        <v>469</v>
      </c>
      <c r="S721" s="299"/>
      <c r="T721" s="35"/>
    </row>
    <row r="722" spans="1:20" s="36" customFormat="1" ht="68.25" customHeight="1" x14ac:dyDescent="0.25">
      <c r="A722" s="43">
        <v>478</v>
      </c>
      <c r="B722" s="96" t="s">
        <v>2914</v>
      </c>
      <c r="C722" s="45"/>
      <c r="D722" s="48" t="s">
        <v>2313</v>
      </c>
      <c r="E722" s="48" t="s">
        <v>2205</v>
      </c>
      <c r="F722" s="49">
        <v>44925</v>
      </c>
      <c r="G722" s="48"/>
      <c r="H722" s="298"/>
      <c r="I722" s="98" t="s">
        <v>2912</v>
      </c>
      <c r="J722" s="27">
        <v>2022</v>
      </c>
      <c r="K722" s="50">
        <v>59.8</v>
      </c>
      <c r="L722" s="48" t="s">
        <v>2313</v>
      </c>
      <c r="M722" s="81"/>
      <c r="N722" s="57">
        <v>50719.55</v>
      </c>
      <c r="O722" s="34">
        <v>35503.69</v>
      </c>
      <c r="P722" s="57">
        <v>15215.86</v>
      </c>
      <c r="Q722" s="57"/>
      <c r="R722" s="81" t="s">
        <v>469</v>
      </c>
      <c r="S722" s="299"/>
      <c r="T722" s="35"/>
    </row>
    <row r="723" spans="1:20" s="36" customFormat="1" ht="68.25" customHeight="1" x14ac:dyDescent="0.25">
      <c r="A723" s="43">
        <v>479</v>
      </c>
      <c r="B723" s="96" t="s">
        <v>2915</v>
      </c>
      <c r="C723" s="45"/>
      <c r="D723" s="48" t="s">
        <v>2313</v>
      </c>
      <c r="E723" s="48" t="s">
        <v>2205</v>
      </c>
      <c r="F723" s="49">
        <v>44925</v>
      </c>
      <c r="G723" s="48"/>
      <c r="H723" s="298"/>
      <c r="I723" s="98" t="s">
        <v>2912</v>
      </c>
      <c r="J723" s="27">
        <v>2022</v>
      </c>
      <c r="K723" s="50">
        <v>69.900000000000006</v>
      </c>
      <c r="L723" s="48" t="s">
        <v>2313</v>
      </c>
      <c r="M723" s="81"/>
      <c r="N723" s="57">
        <v>673294.45</v>
      </c>
      <c r="O723" s="34">
        <v>673294.45</v>
      </c>
      <c r="P723" s="57">
        <v>0</v>
      </c>
      <c r="Q723" s="57"/>
      <c r="R723" s="81" t="s">
        <v>469</v>
      </c>
      <c r="S723" s="299"/>
      <c r="T723" s="35"/>
    </row>
    <row r="724" spans="1:20" s="36" customFormat="1" ht="68.25" customHeight="1" x14ac:dyDescent="0.25">
      <c r="A724" s="43">
        <v>480</v>
      </c>
      <c r="B724" s="96" t="s">
        <v>2916</v>
      </c>
      <c r="C724" s="45"/>
      <c r="D724" s="48" t="s">
        <v>2313</v>
      </c>
      <c r="E724" s="48" t="s">
        <v>2205</v>
      </c>
      <c r="F724" s="49">
        <v>44925</v>
      </c>
      <c r="G724" s="48"/>
      <c r="H724" s="298"/>
      <c r="I724" s="98" t="s">
        <v>2912</v>
      </c>
      <c r="J724" s="27">
        <v>2022</v>
      </c>
      <c r="K724" s="50">
        <v>59.8</v>
      </c>
      <c r="L724" s="48" t="s">
        <v>2313</v>
      </c>
      <c r="M724" s="81"/>
      <c r="N724" s="57">
        <v>673294.45</v>
      </c>
      <c r="O724" s="34">
        <v>471306.12</v>
      </c>
      <c r="P724" s="57">
        <v>201988.33</v>
      </c>
      <c r="Q724" s="57"/>
      <c r="R724" s="81" t="s">
        <v>469</v>
      </c>
      <c r="S724" s="299"/>
      <c r="T724" s="35"/>
    </row>
    <row r="725" spans="1:20" s="36" customFormat="1" ht="68.25" customHeight="1" x14ac:dyDescent="0.25">
      <c r="A725" s="43">
        <v>481</v>
      </c>
      <c r="B725" s="96" t="s">
        <v>2917</v>
      </c>
      <c r="C725" s="45"/>
      <c r="D725" s="48" t="s">
        <v>2918</v>
      </c>
      <c r="E725" s="48" t="s">
        <v>2205</v>
      </c>
      <c r="F725" s="49">
        <v>44925</v>
      </c>
      <c r="G725" s="48"/>
      <c r="H725" s="298"/>
      <c r="I725" s="98" t="s">
        <v>2919</v>
      </c>
      <c r="J725" s="27">
        <v>2022</v>
      </c>
      <c r="K725" s="50">
        <v>39.4</v>
      </c>
      <c r="L725" s="48" t="s">
        <v>2918</v>
      </c>
      <c r="M725" s="81"/>
      <c r="N725" s="57">
        <v>24670.29</v>
      </c>
      <c r="O725" s="34">
        <v>24670.29</v>
      </c>
      <c r="P725" s="57">
        <v>0</v>
      </c>
      <c r="Q725" s="57"/>
      <c r="R725" s="81" t="s">
        <v>469</v>
      </c>
      <c r="S725" s="299"/>
      <c r="T725" s="35"/>
    </row>
    <row r="726" spans="1:20" s="36" customFormat="1" ht="68.25" customHeight="1" x14ac:dyDescent="0.25">
      <c r="A726" s="43">
        <v>482</v>
      </c>
      <c r="B726" s="96" t="s">
        <v>2920</v>
      </c>
      <c r="C726" s="45"/>
      <c r="D726" s="48" t="s">
        <v>2921</v>
      </c>
      <c r="E726" s="48" t="s">
        <v>2205</v>
      </c>
      <c r="F726" s="49">
        <v>44925</v>
      </c>
      <c r="G726" s="48"/>
      <c r="H726" s="298"/>
      <c r="I726" s="98" t="s">
        <v>2922</v>
      </c>
      <c r="J726" s="27">
        <v>2022</v>
      </c>
      <c r="K726" s="50">
        <v>46.5</v>
      </c>
      <c r="L726" s="48" t="s">
        <v>2921</v>
      </c>
      <c r="M726" s="81"/>
      <c r="N726" s="57">
        <v>32193.38</v>
      </c>
      <c r="O726" s="34">
        <v>32193.38</v>
      </c>
      <c r="P726" s="57">
        <v>0</v>
      </c>
      <c r="Q726" s="57"/>
      <c r="R726" s="81" t="s">
        <v>469</v>
      </c>
      <c r="S726" s="299"/>
      <c r="T726" s="35"/>
    </row>
    <row r="727" spans="1:20" s="36" customFormat="1" ht="68.25" customHeight="1" x14ac:dyDescent="0.25">
      <c r="A727" s="43">
        <v>483</v>
      </c>
      <c r="B727" s="96" t="s">
        <v>2923</v>
      </c>
      <c r="C727" s="45"/>
      <c r="D727" s="48" t="s">
        <v>2924</v>
      </c>
      <c r="E727" s="48" t="s">
        <v>2205</v>
      </c>
      <c r="F727" s="49">
        <v>44925</v>
      </c>
      <c r="G727" s="48"/>
      <c r="H727" s="298"/>
      <c r="I727" s="98" t="s">
        <v>2922</v>
      </c>
      <c r="J727" s="27">
        <v>2022</v>
      </c>
      <c r="K727" s="50">
        <v>54.4</v>
      </c>
      <c r="L727" s="48" t="s">
        <v>2924</v>
      </c>
      <c r="M727" s="81"/>
      <c r="N727" s="57">
        <v>37662.79</v>
      </c>
      <c r="O727" s="34">
        <v>37662.79</v>
      </c>
      <c r="P727" s="57">
        <v>0</v>
      </c>
      <c r="Q727" s="57"/>
      <c r="R727" s="81" t="s">
        <v>469</v>
      </c>
      <c r="S727" s="299"/>
      <c r="T727" s="35"/>
    </row>
    <row r="728" spans="1:20" s="36" customFormat="1" ht="68.25" customHeight="1" x14ac:dyDescent="0.25">
      <c r="A728" s="43">
        <v>484</v>
      </c>
      <c r="B728" s="96" t="s">
        <v>2925</v>
      </c>
      <c r="C728" s="45"/>
      <c r="D728" s="48" t="s">
        <v>2926</v>
      </c>
      <c r="E728" s="48" t="s">
        <v>2205</v>
      </c>
      <c r="F728" s="49">
        <v>44925</v>
      </c>
      <c r="G728" s="48"/>
      <c r="H728" s="298"/>
      <c r="I728" s="98" t="s">
        <v>2922</v>
      </c>
      <c r="J728" s="27">
        <v>2022</v>
      </c>
      <c r="K728" s="50">
        <v>47.5</v>
      </c>
      <c r="L728" s="48" t="s">
        <v>2926</v>
      </c>
      <c r="M728" s="81"/>
      <c r="N728" s="57">
        <v>32885.71</v>
      </c>
      <c r="O728" s="34">
        <v>32885.71</v>
      </c>
      <c r="P728" s="57">
        <v>0</v>
      </c>
      <c r="Q728" s="57"/>
      <c r="R728" s="81" t="s">
        <v>469</v>
      </c>
      <c r="S728" s="299"/>
      <c r="T728" s="35"/>
    </row>
    <row r="729" spans="1:20" s="36" customFormat="1" ht="68.25" customHeight="1" x14ac:dyDescent="0.25">
      <c r="A729" s="43">
        <v>485</v>
      </c>
      <c r="B729" s="96" t="s">
        <v>2927</v>
      </c>
      <c r="C729" s="45"/>
      <c r="D729" s="48" t="s">
        <v>2928</v>
      </c>
      <c r="E729" s="48" t="s">
        <v>2205</v>
      </c>
      <c r="F729" s="49">
        <v>44925</v>
      </c>
      <c r="G729" s="48"/>
      <c r="H729" s="298"/>
      <c r="I729" s="98" t="s">
        <v>2922</v>
      </c>
      <c r="J729" s="27">
        <v>2022</v>
      </c>
      <c r="K729" s="50">
        <v>27.6</v>
      </c>
      <c r="L729" s="48" t="s">
        <v>2928</v>
      </c>
      <c r="M729" s="81"/>
      <c r="N729" s="57">
        <v>19108.330000000002</v>
      </c>
      <c r="O729" s="34">
        <v>19108.330000000002</v>
      </c>
      <c r="P729" s="57">
        <v>0</v>
      </c>
      <c r="Q729" s="57"/>
      <c r="R729" s="81" t="s">
        <v>469</v>
      </c>
      <c r="S729" s="299"/>
      <c r="T729" s="35"/>
    </row>
    <row r="730" spans="1:20" s="36" customFormat="1" ht="68.25" customHeight="1" x14ac:dyDescent="0.25">
      <c r="A730" s="43">
        <v>486</v>
      </c>
      <c r="B730" s="96" t="s">
        <v>2929</v>
      </c>
      <c r="C730" s="45"/>
      <c r="D730" s="48" t="s">
        <v>2930</v>
      </c>
      <c r="E730" s="48" t="s">
        <v>2205</v>
      </c>
      <c r="F730" s="49">
        <v>44925</v>
      </c>
      <c r="G730" s="48"/>
      <c r="H730" s="298"/>
      <c r="I730" s="98" t="s">
        <v>2922</v>
      </c>
      <c r="J730" s="27">
        <v>2022</v>
      </c>
      <c r="K730" s="50">
        <v>29.8</v>
      </c>
      <c r="L730" s="48" t="s">
        <v>2930</v>
      </c>
      <c r="M730" s="81"/>
      <c r="N730" s="57">
        <v>20631.45</v>
      </c>
      <c r="O730" s="34">
        <v>20631.45</v>
      </c>
      <c r="P730" s="57">
        <v>0</v>
      </c>
      <c r="Q730" s="57"/>
      <c r="R730" s="81" t="s">
        <v>469</v>
      </c>
      <c r="S730" s="299"/>
      <c r="T730" s="35"/>
    </row>
    <row r="731" spans="1:20" s="36" customFormat="1" ht="68.25" customHeight="1" x14ac:dyDescent="0.25">
      <c r="A731" s="43">
        <v>488</v>
      </c>
      <c r="B731" s="96" t="s">
        <v>2931</v>
      </c>
      <c r="C731" s="45"/>
      <c r="D731" s="48" t="s">
        <v>2932</v>
      </c>
      <c r="E731" s="48" t="s">
        <v>2205</v>
      </c>
      <c r="F731" s="49">
        <v>44925</v>
      </c>
      <c r="G731" s="48"/>
      <c r="H731" s="298"/>
      <c r="I731" s="98" t="s">
        <v>2922</v>
      </c>
      <c r="J731" s="27">
        <v>2022</v>
      </c>
      <c r="K731" s="50">
        <v>29.8</v>
      </c>
      <c r="L731" s="48" t="s">
        <v>2932</v>
      </c>
      <c r="M731" s="81"/>
      <c r="N731" s="57">
        <v>20631.45</v>
      </c>
      <c r="O731" s="34">
        <v>20631.45</v>
      </c>
      <c r="P731" s="57">
        <v>0</v>
      </c>
      <c r="Q731" s="57"/>
      <c r="R731" s="81" t="s">
        <v>469</v>
      </c>
      <c r="S731" s="299"/>
      <c r="T731" s="35"/>
    </row>
    <row r="732" spans="1:20" s="36" customFormat="1" ht="68.25" customHeight="1" x14ac:dyDescent="0.25">
      <c r="A732" s="43">
        <v>489</v>
      </c>
      <c r="B732" s="96" t="s">
        <v>2933</v>
      </c>
      <c r="C732" s="45"/>
      <c r="D732" s="48" t="s">
        <v>1573</v>
      </c>
      <c r="E732" s="48" t="s">
        <v>2205</v>
      </c>
      <c r="F732" s="49">
        <v>44925</v>
      </c>
      <c r="G732" s="48"/>
      <c r="H732" s="298"/>
      <c r="I732" s="98" t="s">
        <v>2934</v>
      </c>
      <c r="J732" s="27">
        <v>2022</v>
      </c>
      <c r="K732" s="50">
        <v>53.9</v>
      </c>
      <c r="L732" s="48" t="s">
        <v>1573</v>
      </c>
      <c r="M732" s="81"/>
      <c r="N732" s="57">
        <v>443882.13</v>
      </c>
      <c r="O732" s="34">
        <v>0</v>
      </c>
      <c r="P732" s="57">
        <v>443882.13</v>
      </c>
      <c r="Q732" s="57"/>
      <c r="R732" s="81" t="s">
        <v>469</v>
      </c>
      <c r="S732" s="299"/>
      <c r="T732" s="35"/>
    </row>
    <row r="733" spans="1:20" s="36" customFormat="1" ht="68.25" customHeight="1" x14ac:dyDescent="0.25">
      <c r="A733" s="43">
        <v>490</v>
      </c>
      <c r="B733" s="96" t="s">
        <v>2935</v>
      </c>
      <c r="C733" s="45"/>
      <c r="D733" s="48" t="s">
        <v>2936</v>
      </c>
      <c r="E733" s="48" t="s">
        <v>2205</v>
      </c>
      <c r="F733" s="49">
        <v>44925</v>
      </c>
      <c r="G733" s="48"/>
      <c r="H733" s="298"/>
      <c r="I733" s="98" t="s">
        <v>2934</v>
      </c>
      <c r="J733" s="27">
        <v>2022</v>
      </c>
      <c r="K733" s="50">
        <v>89.7</v>
      </c>
      <c r="L733" s="48" t="s">
        <v>2936</v>
      </c>
      <c r="M733" s="81"/>
      <c r="N733" s="57">
        <v>36814.379999999997</v>
      </c>
      <c r="O733" s="34">
        <v>36814.379999999997</v>
      </c>
      <c r="P733" s="57">
        <v>0</v>
      </c>
      <c r="Q733" s="57"/>
      <c r="R733" s="81" t="s">
        <v>469</v>
      </c>
      <c r="S733" s="299"/>
      <c r="T733" s="35"/>
    </row>
    <row r="734" spans="1:20" s="36" customFormat="1" ht="68.25" customHeight="1" x14ac:dyDescent="0.25">
      <c r="A734" s="43">
        <v>491</v>
      </c>
      <c r="B734" s="96" t="s">
        <v>2937</v>
      </c>
      <c r="C734" s="45"/>
      <c r="D734" s="48" t="s">
        <v>2938</v>
      </c>
      <c r="E734" s="48" t="s">
        <v>2205</v>
      </c>
      <c r="F734" s="49">
        <v>44925</v>
      </c>
      <c r="G734" s="48"/>
      <c r="H734" s="298"/>
      <c r="I734" s="98" t="s">
        <v>2934</v>
      </c>
      <c r="J734" s="27">
        <v>2022</v>
      </c>
      <c r="K734" s="50">
        <v>57</v>
      </c>
      <c r="L734" s="48" t="s">
        <v>2938</v>
      </c>
      <c r="M734" s="81"/>
      <c r="N734" s="57">
        <v>72278.09</v>
      </c>
      <c r="O734" s="34">
        <v>72278.09</v>
      </c>
      <c r="P734" s="57">
        <v>0</v>
      </c>
      <c r="Q734" s="57"/>
      <c r="R734" s="81" t="s">
        <v>469</v>
      </c>
      <c r="S734" s="299"/>
      <c r="T734" s="35"/>
    </row>
    <row r="735" spans="1:20" s="36" customFormat="1" ht="68.25" customHeight="1" x14ac:dyDescent="0.25">
      <c r="A735" s="43">
        <v>492</v>
      </c>
      <c r="B735" s="96" t="s">
        <v>2939</v>
      </c>
      <c r="C735" s="45"/>
      <c r="D735" s="48" t="s">
        <v>2313</v>
      </c>
      <c r="E735" s="48" t="s">
        <v>2205</v>
      </c>
      <c r="F735" s="49">
        <v>44925</v>
      </c>
      <c r="G735" s="48"/>
      <c r="H735" s="298"/>
      <c r="I735" s="98" t="s">
        <v>2934</v>
      </c>
      <c r="J735" s="27">
        <v>2022</v>
      </c>
      <c r="K735" s="50">
        <v>57.3</v>
      </c>
      <c r="L735" s="48" t="s">
        <v>2313</v>
      </c>
      <c r="M735" s="81"/>
      <c r="N735" s="57">
        <v>72658.5</v>
      </c>
      <c r="O735" s="34">
        <v>72658.5</v>
      </c>
      <c r="P735" s="57">
        <v>0</v>
      </c>
      <c r="Q735" s="57"/>
      <c r="R735" s="81" t="s">
        <v>469</v>
      </c>
      <c r="S735" s="299"/>
      <c r="T735" s="35"/>
    </row>
    <row r="736" spans="1:20" s="36" customFormat="1" ht="68.25" customHeight="1" x14ac:dyDescent="0.25">
      <c r="A736" s="43">
        <v>493</v>
      </c>
      <c r="B736" s="96" t="s">
        <v>2940</v>
      </c>
      <c r="C736" s="45"/>
      <c r="D736" s="48" t="s">
        <v>985</v>
      </c>
      <c r="E736" s="48" t="s">
        <v>2205</v>
      </c>
      <c r="F736" s="49">
        <v>44925</v>
      </c>
      <c r="G736" s="48"/>
      <c r="H736" s="298"/>
      <c r="I736" s="98" t="s">
        <v>2934</v>
      </c>
      <c r="J736" s="27">
        <v>2022</v>
      </c>
      <c r="K736" s="50">
        <v>27</v>
      </c>
      <c r="L736" s="48" t="s">
        <v>985</v>
      </c>
      <c r="M736" s="81"/>
      <c r="N736" s="57">
        <v>227944.8</v>
      </c>
      <c r="O736" s="34">
        <v>0</v>
      </c>
      <c r="P736" s="57">
        <v>227944.8</v>
      </c>
      <c r="Q736" s="57"/>
      <c r="R736" s="81" t="s">
        <v>469</v>
      </c>
      <c r="S736" s="299"/>
      <c r="T736" s="35"/>
    </row>
    <row r="737" spans="1:20" s="36" customFormat="1" ht="68.25" customHeight="1" x14ac:dyDescent="0.25">
      <c r="A737" s="43">
        <v>494</v>
      </c>
      <c r="B737" s="366" t="s">
        <v>2941</v>
      </c>
      <c r="C737" s="45"/>
      <c r="D737" s="48" t="s">
        <v>2942</v>
      </c>
      <c r="E737" s="48" t="s">
        <v>2205</v>
      </c>
      <c r="F737" s="49">
        <v>44925</v>
      </c>
      <c r="G737" s="48"/>
      <c r="H737" s="298"/>
      <c r="I737" s="98" t="s">
        <v>2934</v>
      </c>
      <c r="J737" s="27">
        <v>2022</v>
      </c>
      <c r="K737" s="50">
        <v>33.9</v>
      </c>
      <c r="L737" s="48" t="s">
        <v>2942</v>
      </c>
      <c r="M737" s="81"/>
      <c r="N737" s="57">
        <v>26168.55</v>
      </c>
      <c r="O737" s="34">
        <v>26168.55</v>
      </c>
      <c r="P737" s="57">
        <v>0</v>
      </c>
      <c r="Q737" s="57"/>
      <c r="R737" s="81" t="s">
        <v>469</v>
      </c>
      <c r="S737" s="299"/>
      <c r="T737" s="35"/>
    </row>
    <row r="738" spans="1:20" s="36" customFormat="1" ht="68.25" customHeight="1" x14ac:dyDescent="0.25">
      <c r="A738" s="43">
        <v>495</v>
      </c>
      <c r="B738" s="366" t="s">
        <v>2943</v>
      </c>
      <c r="C738" s="45"/>
      <c r="D738" s="48" t="s">
        <v>2944</v>
      </c>
      <c r="E738" s="48" t="s">
        <v>2205</v>
      </c>
      <c r="F738" s="49">
        <v>44925</v>
      </c>
      <c r="G738" s="48"/>
      <c r="H738" s="298"/>
      <c r="I738" s="98" t="s">
        <v>2934</v>
      </c>
      <c r="J738" s="27">
        <v>2022</v>
      </c>
      <c r="K738" s="50">
        <v>24.1</v>
      </c>
      <c r="L738" s="48" t="s">
        <v>2944</v>
      </c>
      <c r="M738" s="81"/>
      <c r="N738" s="57">
        <v>19375.53</v>
      </c>
      <c r="O738" s="34">
        <v>19375.53</v>
      </c>
      <c r="P738" s="57">
        <v>0</v>
      </c>
      <c r="Q738" s="57"/>
      <c r="R738" s="81" t="s">
        <v>469</v>
      </c>
      <c r="S738" s="299"/>
      <c r="T738" s="35"/>
    </row>
    <row r="739" spans="1:20" s="36" customFormat="1" ht="68.25" customHeight="1" x14ac:dyDescent="0.25">
      <c r="A739" s="43">
        <v>496</v>
      </c>
      <c r="B739" s="366" t="s">
        <v>2945</v>
      </c>
      <c r="C739" s="45"/>
      <c r="D739" s="48" t="s">
        <v>2946</v>
      </c>
      <c r="E739" s="48" t="s">
        <v>2205</v>
      </c>
      <c r="F739" s="49">
        <v>44925</v>
      </c>
      <c r="G739" s="48"/>
      <c r="H739" s="298"/>
      <c r="I739" s="98" t="s">
        <v>2934</v>
      </c>
      <c r="J739" s="27">
        <v>2022</v>
      </c>
      <c r="K739" s="50">
        <v>25.1</v>
      </c>
      <c r="L739" s="48" t="s">
        <v>2946</v>
      </c>
      <c r="M739" s="81"/>
      <c r="N739" s="57">
        <v>26168.55</v>
      </c>
      <c r="O739" s="34">
        <v>26168.55</v>
      </c>
      <c r="P739" s="57">
        <v>0</v>
      </c>
      <c r="Q739" s="57"/>
      <c r="R739" s="81" t="s">
        <v>469</v>
      </c>
      <c r="S739" s="299"/>
      <c r="T739" s="35"/>
    </row>
    <row r="740" spans="1:20" s="36" customFormat="1" ht="68.25" customHeight="1" x14ac:dyDescent="0.25">
      <c r="A740" s="43">
        <v>497</v>
      </c>
      <c r="B740" s="366" t="s">
        <v>2947</v>
      </c>
      <c r="C740" s="45"/>
      <c r="D740" s="48" t="s">
        <v>2948</v>
      </c>
      <c r="E740" s="48" t="s">
        <v>2205</v>
      </c>
      <c r="F740" s="49">
        <v>44925</v>
      </c>
      <c r="G740" s="48"/>
      <c r="H740" s="298"/>
      <c r="I740" s="98" t="s">
        <v>2934</v>
      </c>
      <c r="J740" s="27">
        <v>2022</v>
      </c>
      <c r="K740" s="50">
        <v>25.6</v>
      </c>
      <c r="L740" s="48" t="s">
        <v>2948</v>
      </c>
      <c r="M740" s="81"/>
      <c r="N740" s="57">
        <v>19761.5</v>
      </c>
      <c r="O740" s="34">
        <v>19761.5</v>
      </c>
      <c r="P740" s="57">
        <v>0</v>
      </c>
      <c r="Q740" s="57"/>
      <c r="R740" s="81" t="s">
        <v>469</v>
      </c>
      <c r="S740" s="299"/>
      <c r="T740" s="35"/>
    </row>
    <row r="741" spans="1:20" s="36" customFormat="1" ht="68.25" customHeight="1" x14ac:dyDescent="0.25">
      <c r="A741" s="43">
        <v>498</v>
      </c>
      <c r="B741" s="366" t="s">
        <v>2949</v>
      </c>
      <c r="C741" s="45"/>
      <c r="D741" s="48" t="s">
        <v>2950</v>
      </c>
      <c r="E741" s="48" t="s">
        <v>2205</v>
      </c>
      <c r="F741" s="49">
        <v>44925</v>
      </c>
      <c r="G741" s="48"/>
      <c r="H741" s="298"/>
      <c r="I741" s="98" t="s">
        <v>2934</v>
      </c>
      <c r="J741" s="27">
        <v>2022</v>
      </c>
      <c r="K741" s="50">
        <v>25.1</v>
      </c>
      <c r="L741" s="48" t="s">
        <v>2950</v>
      </c>
      <c r="M741" s="81"/>
      <c r="N741" s="57">
        <v>19375.53</v>
      </c>
      <c r="O741" s="34">
        <v>19375.53</v>
      </c>
      <c r="P741" s="57">
        <v>0</v>
      </c>
      <c r="Q741" s="57"/>
      <c r="R741" s="81" t="s">
        <v>469</v>
      </c>
      <c r="S741" s="299"/>
      <c r="T741" s="35"/>
    </row>
    <row r="742" spans="1:20" s="36" customFormat="1" ht="68.25" customHeight="1" x14ac:dyDescent="0.25">
      <c r="A742" s="43">
        <v>499</v>
      </c>
      <c r="B742" s="96" t="s">
        <v>2951</v>
      </c>
      <c r="C742" s="45"/>
      <c r="D742" s="48" t="s">
        <v>2952</v>
      </c>
      <c r="E742" s="48" t="s">
        <v>2205</v>
      </c>
      <c r="F742" s="49">
        <v>44925</v>
      </c>
      <c r="G742" s="48"/>
      <c r="H742" s="298"/>
      <c r="I742" s="98" t="s">
        <v>2934</v>
      </c>
      <c r="J742" s="27">
        <v>2022</v>
      </c>
      <c r="K742" s="50">
        <v>32.799999999999997</v>
      </c>
      <c r="L742" s="48" t="s">
        <v>2952</v>
      </c>
      <c r="M742" s="81"/>
      <c r="N742" s="57">
        <v>100000</v>
      </c>
      <c r="O742" s="34">
        <v>0</v>
      </c>
      <c r="P742" s="57">
        <v>100000</v>
      </c>
      <c r="Q742" s="57"/>
      <c r="R742" s="81" t="s">
        <v>469</v>
      </c>
      <c r="S742" s="299"/>
      <c r="T742" s="35"/>
    </row>
    <row r="743" spans="1:20" s="36" customFormat="1" ht="68.25" customHeight="1" x14ac:dyDescent="0.25">
      <c r="A743" s="43">
        <v>500</v>
      </c>
      <c r="B743" s="96" t="s">
        <v>2953</v>
      </c>
      <c r="C743" s="45"/>
      <c r="D743" s="48" t="s">
        <v>2954</v>
      </c>
      <c r="E743" s="48" t="s">
        <v>2205</v>
      </c>
      <c r="F743" s="49">
        <v>44925</v>
      </c>
      <c r="G743" s="48"/>
      <c r="H743" s="298"/>
      <c r="I743" s="98" t="s">
        <v>2934</v>
      </c>
      <c r="J743" s="27">
        <v>2022</v>
      </c>
      <c r="K743" s="50">
        <v>46.6</v>
      </c>
      <c r="L743" s="48" t="s">
        <v>2954</v>
      </c>
      <c r="M743" s="81"/>
      <c r="N743" s="57">
        <v>43593.55</v>
      </c>
      <c r="O743" s="34">
        <v>43593.55</v>
      </c>
      <c r="P743" s="57">
        <v>0</v>
      </c>
      <c r="Q743" s="57"/>
      <c r="R743" s="81" t="s">
        <v>469</v>
      </c>
      <c r="S743" s="299"/>
      <c r="T743" s="35"/>
    </row>
    <row r="744" spans="1:20" s="36" customFormat="1" ht="68.25" customHeight="1" x14ac:dyDescent="0.25">
      <c r="A744" s="43">
        <v>501</v>
      </c>
      <c r="B744" s="96" t="s">
        <v>2955</v>
      </c>
      <c r="C744" s="45"/>
      <c r="D744" s="48" t="s">
        <v>2956</v>
      </c>
      <c r="E744" s="48" t="s">
        <v>2205</v>
      </c>
      <c r="F744" s="49">
        <v>44925</v>
      </c>
      <c r="G744" s="48"/>
      <c r="H744" s="298"/>
      <c r="I744" s="98" t="s">
        <v>2934</v>
      </c>
      <c r="J744" s="27">
        <v>2022</v>
      </c>
      <c r="K744" s="50">
        <v>20.7</v>
      </c>
      <c r="L744" s="48" t="s">
        <v>2956</v>
      </c>
      <c r="M744" s="81"/>
      <c r="N744" s="57">
        <v>19364.52</v>
      </c>
      <c r="O744" s="34">
        <v>19364.52</v>
      </c>
      <c r="P744" s="57">
        <v>0</v>
      </c>
      <c r="Q744" s="57"/>
      <c r="R744" s="81" t="s">
        <v>469</v>
      </c>
      <c r="S744" s="299"/>
      <c r="T744" s="35"/>
    </row>
    <row r="745" spans="1:20" s="36" customFormat="1" ht="68.25" customHeight="1" x14ac:dyDescent="0.25">
      <c r="A745" s="43">
        <v>502</v>
      </c>
      <c r="B745" s="96" t="s">
        <v>2957</v>
      </c>
      <c r="C745" s="45"/>
      <c r="D745" s="48" t="s">
        <v>2958</v>
      </c>
      <c r="E745" s="48" t="s">
        <v>2205</v>
      </c>
      <c r="F745" s="49">
        <v>44925</v>
      </c>
      <c r="G745" s="48"/>
      <c r="H745" s="298"/>
      <c r="I745" s="98" t="s">
        <v>2934</v>
      </c>
      <c r="J745" s="27">
        <v>2022</v>
      </c>
      <c r="K745" s="50">
        <v>21.9</v>
      </c>
      <c r="L745" s="48" t="s">
        <v>2958</v>
      </c>
      <c r="M745" s="81"/>
      <c r="N745" s="57">
        <v>20487.099999999999</v>
      </c>
      <c r="O745" s="34">
        <v>20487.099999999999</v>
      </c>
      <c r="P745" s="57">
        <v>0</v>
      </c>
      <c r="Q745" s="57"/>
      <c r="R745" s="81" t="s">
        <v>469</v>
      </c>
      <c r="S745" s="299"/>
      <c r="T745" s="35"/>
    </row>
    <row r="746" spans="1:20" s="36" customFormat="1" ht="68.25" customHeight="1" x14ac:dyDescent="0.25">
      <c r="A746" s="43">
        <v>503</v>
      </c>
      <c r="B746" s="96" t="s">
        <v>2959</v>
      </c>
      <c r="C746" s="45"/>
      <c r="D746" s="48" t="s">
        <v>2960</v>
      </c>
      <c r="E746" s="48" t="s">
        <v>2205</v>
      </c>
      <c r="F746" s="49">
        <v>44925</v>
      </c>
      <c r="G746" s="48"/>
      <c r="H746" s="298"/>
      <c r="I746" s="98" t="s">
        <v>2934</v>
      </c>
      <c r="J746" s="27">
        <v>2022</v>
      </c>
      <c r="K746" s="50">
        <v>29.9</v>
      </c>
      <c r="L746" s="48" t="s">
        <v>2960</v>
      </c>
      <c r="M746" s="81"/>
      <c r="N746" s="57">
        <v>27970.97</v>
      </c>
      <c r="O746" s="34">
        <v>27970.97</v>
      </c>
      <c r="P746" s="57">
        <v>0</v>
      </c>
      <c r="Q746" s="57"/>
      <c r="R746" s="81" t="s">
        <v>469</v>
      </c>
      <c r="S746" s="299"/>
      <c r="T746" s="35"/>
    </row>
    <row r="747" spans="1:20" s="36" customFormat="1" ht="68.25" customHeight="1" x14ac:dyDescent="0.25">
      <c r="A747" s="43">
        <v>504</v>
      </c>
      <c r="B747" s="96" t="s">
        <v>2961</v>
      </c>
      <c r="C747" s="45"/>
      <c r="D747" s="48" t="s">
        <v>2962</v>
      </c>
      <c r="E747" s="48" t="s">
        <v>2205</v>
      </c>
      <c r="F747" s="49">
        <v>44925</v>
      </c>
      <c r="G747" s="48"/>
      <c r="H747" s="298"/>
      <c r="I747" s="98" t="s">
        <v>2934</v>
      </c>
      <c r="J747" s="27">
        <v>2022</v>
      </c>
      <c r="K747" s="50">
        <v>50.5</v>
      </c>
      <c r="L747" s="48" t="s">
        <v>2962</v>
      </c>
      <c r="M747" s="81"/>
      <c r="N747" s="57">
        <v>31307.599999999999</v>
      </c>
      <c r="O747" s="34">
        <v>31307.599999999999</v>
      </c>
      <c r="P747" s="57">
        <v>0</v>
      </c>
      <c r="Q747" s="57"/>
      <c r="R747" s="81" t="s">
        <v>469</v>
      </c>
      <c r="S747" s="299"/>
      <c r="T747" s="35"/>
    </row>
    <row r="748" spans="1:20" s="36" customFormat="1" ht="68.25" customHeight="1" x14ac:dyDescent="0.25">
      <c r="A748" s="43">
        <v>505</v>
      </c>
      <c r="B748" s="96" t="s">
        <v>2963</v>
      </c>
      <c r="C748" s="45"/>
      <c r="D748" s="48" t="s">
        <v>2964</v>
      </c>
      <c r="E748" s="48" t="s">
        <v>2205</v>
      </c>
      <c r="F748" s="49">
        <v>44925</v>
      </c>
      <c r="G748" s="48"/>
      <c r="H748" s="298"/>
      <c r="I748" s="98" t="s">
        <v>2934</v>
      </c>
      <c r="J748" s="27">
        <v>2022</v>
      </c>
      <c r="K748" s="50">
        <v>41.3</v>
      </c>
      <c r="L748" s="48" t="s">
        <v>2964</v>
      </c>
      <c r="M748" s="81"/>
      <c r="N748" s="57">
        <v>25604.04</v>
      </c>
      <c r="O748" s="34">
        <v>25604.04</v>
      </c>
      <c r="P748" s="57">
        <v>0</v>
      </c>
      <c r="Q748" s="57"/>
      <c r="R748" s="81" t="s">
        <v>469</v>
      </c>
      <c r="S748" s="299"/>
      <c r="T748" s="35"/>
    </row>
    <row r="749" spans="1:20" s="36" customFormat="1" ht="68.25" customHeight="1" x14ac:dyDescent="0.25">
      <c r="A749" s="43">
        <v>506</v>
      </c>
      <c r="B749" s="96" t="s">
        <v>2965</v>
      </c>
      <c r="C749" s="45"/>
      <c r="D749" s="48" t="s">
        <v>2966</v>
      </c>
      <c r="E749" s="48" t="s">
        <v>2205</v>
      </c>
      <c r="F749" s="49">
        <v>44925</v>
      </c>
      <c r="G749" s="48"/>
      <c r="H749" s="298"/>
      <c r="I749" s="98" t="s">
        <v>2934</v>
      </c>
      <c r="J749" s="27">
        <v>2022</v>
      </c>
      <c r="K749" s="50">
        <v>51</v>
      </c>
      <c r="L749" s="48" t="s">
        <v>2966</v>
      </c>
      <c r="M749" s="81"/>
      <c r="N749" s="57">
        <v>31617.58</v>
      </c>
      <c r="O749" s="34">
        <v>31617.58</v>
      </c>
      <c r="P749" s="57">
        <v>0</v>
      </c>
      <c r="Q749" s="57"/>
      <c r="R749" s="81" t="s">
        <v>469</v>
      </c>
      <c r="S749" s="299"/>
      <c r="T749" s="35"/>
    </row>
    <row r="750" spans="1:20" s="36" customFormat="1" ht="68.25" customHeight="1" x14ac:dyDescent="0.25">
      <c r="A750" s="43">
        <v>507</v>
      </c>
      <c r="B750" s="96" t="s">
        <v>2967</v>
      </c>
      <c r="C750" s="45"/>
      <c r="D750" s="48" t="s">
        <v>2968</v>
      </c>
      <c r="E750" s="48" t="s">
        <v>2205</v>
      </c>
      <c r="F750" s="49">
        <v>44925</v>
      </c>
      <c r="G750" s="48"/>
      <c r="H750" s="298"/>
      <c r="I750" s="98" t="s">
        <v>2934</v>
      </c>
      <c r="J750" s="27">
        <v>2022</v>
      </c>
      <c r="K750" s="50">
        <v>39.200000000000003</v>
      </c>
      <c r="L750" s="48" t="s">
        <v>2968</v>
      </c>
      <c r="M750" s="81"/>
      <c r="N750" s="57">
        <v>24923.75</v>
      </c>
      <c r="O750" s="34">
        <v>24923.75</v>
      </c>
      <c r="P750" s="57">
        <v>0</v>
      </c>
      <c r="Q750" s="57"/>
      <c r="R750" s="81" t="s">
        <v>469</v>
      </c>
      <c r="S750" s="299"/>
      <c r="T750" s="35"/>
    </row>
    <row r="751" spans="1:20" s="36" customFormat="1" ht="68.25" customHeight="1" x14ac:dyDescent="0.25">
      <c r="A751" s="43">
        <v>508</v>
      </c>
      <c r="B751" s="96" t="s">
        <v>2969</v>
      </c>
      <c r="C751" s="45"/>
      <c r="D751" s="48" t="s">
        <v>2970</v>
      </c>
      <c r="E751" s="48" t="s">
        <v>2205</v>
      </c>
      <c r="F751" s="49">
        <v>44925</v>
      </c>
      <c r="G751" s="48"/>
      <c r="H751" s="298"/>
      <c r="I751" s="98" t="s">
        <v>2934</v>
      </c>
      <c r="J751" s="27">
        <v>2022</v>
      </c>
      <c r="K751" s="50">
        <v>28.9</v>
      </c>
      <c r="L751" s="48" t="s">
        <v>2970</v>
      </c>
      <c r="M751" s="81"/>
      <c r="N751" s="57">
        <v>18374.91</v>
      </c>
      <c r="O751" s="34">
        <v>18374.91</v>
      </c>
      <c r="P751" s="57">
        <v>0</v>
      </c>
      <c r="Q751" s="57"/>
      <c r="R751" s="81" t="s">
        <v>469</v>
      </c>
      <c r="S751" s="299"/>
      <c r="T751" s="35"/>
    </row>
    <row r="752" spans="1:20" s="36" customFormat="1" ht="68.25" customHeight="1" x14ac:dyDescent="0.25">
      <c r="A752" s="43">
        <v>509</v>
      </c>
      <c r="B752" s="96" t="s">
        <v>2971</v>
      </c>
      <c r="C752" s="45"/>
      <c r="D752" s="48" t="s">
        <v>2972</v>
      </c>
      <c r="E752" s="48" t="s">
        <v>2205</v>
      </c>
      <c r="F752" s="49">
        <v>44925</v>
      </c>
      <c r="G752" s="48"/>
      <c r="H752" s="298"/>
      <c r="I752" s="98" t="s">
        <v>2934</v>
      </c>
      <c r="J752" s="27">
        <v>2022</v>
      </c>
      <c r="K752" s="50">
        <v>49.1</v>
      </c>
      <c r="L752" s="48" t="s">
        <v>2972</v>
      </c>
      <c r="M752" s="81"/>
      <c r="N752" s="57">
        <v>31218.27</v>
      </c>
      <c r="O752" s="34">
        <v>31218.27</v>
      </c>
      <c r="P752" s="57">
        <v>0</v>
      </c>
      <c r="Q752" s="57"/>
      <c r="R752" s="81" t="s">
        <v>469</v>
      </c>
      <c r="S752" s="299"/>
      <c r="T752" s="35"/>
    </row>
    <row r="753" spans="1:20" s="36" customFormat="1" ht="68.25" customHeight="1" x14ac:dyDescent="0.25">
      <c r="A753" s="43">
        <v>510</v>
      </c>
      <c r="B753" s="96" t="s">
        <v>2973</v>
      </c>
      <c r="C753" s="45"/>
      <c r="D753" s="48" t="s">
        <v>2974</v>
      </c>
      <c r="E753" s="48" t="s">
        <v>2205</v>
      </c>
      <c r="F753" s="49">
        <v>44925</v>
      </c>
      <c r="G753" s="48"/>
      <c r="H753" s="298"/>
      <c r="I753" s="98" t="s">
        <v>2934</v>
      </c>
      <c r="J753" s="27">
        <v>2022</v>
      </c>
      <c r="K753" s="50">
        <v>39.4</v>
      </c>
      <c r="L753" s="48" t="s">
        <v>2974</v>
      </c>
      <c r="M753" s="81"/>
      <c r="N753" s="57">
        <v>300000</v>
      </c>
      <c r="O753" s="34">
        <v>0</v>
      </c>
      <c r="P753" s="57">
        <v>300000</v>
      </c>
      <c r="Q753" s="57"/>
      <c r="R753" s="81" t="s">
        <v>469</v>
      </c>
      <c r="S753" s="299"/>
      <c r="T753" s="35"/>
    </row>
    <row r="754" spans="1:20" s="36" customFormat="1" ht="68.25" customHeight="1" x14ac:dyDescent="0.25">
      <c r="A754" s="43">
        <v>511</v>
      </c>
      <c r="B754" s="96" t="s">
        <v>2975</v>
      </c>
      <c r="C754" s="45"/>
      <c r="D754" s="48" t="s">
        <v>2976</v>
      </c>
      <c r="E754" s="48" t="s">
        <v>2205</v>
      </c>
      <c r="F754" s="49">
        <v>44925</v>
      </c>
      <c r="G754" s="48"/>
      <c r="H754" s="298"/>
      <c r="I754" s="98" t="s">
        <v>2934</v>
      </c>
      <c r="J754" s="27">
        <v>2022</v>
      </c>
      <c r="K754" s="50">
        <v>54.7</v>
      </c>
      <c r="L754" s="48" t="s">
        <v>2976</v>
      </c>
      <c r="M754" s="81"/>
      <c r="N754" s="57">
        <v>38585.68</v>
      </c>
      <c r="O754" s="34">
        <v>36013.300000000003</v>
      </c>
      <c r="P754" s="57">
        <v>2572.38</v>
      </c>
      <c r="Q754" s="57"/>
      <c r="R754" s="81" t="s">
        <v>469</v>
      </c>
      <c r="S754" s="299"/>
      <c r="T754" s="35"/>
    </row>
    <row r="755" spans="1:20" s="36" customFormat="1" ht="68.25" customHeight="1" x14ac:dyDescent="0.25">
      <c r="A755" s="43">
        <v>512</v>
      </c>
      <c r="B755" s="96" t="s">
        <v>2977</v>
      </c>
      <c r="C755" s="45"/>
      <c r="D755" s="48" t="s">
        <v>2978</v>
      </c>
      <c r="E755" s="48" t="s">
        <v>2205</v>
      </c>
      <c r="F755" s="49">
        <v>44925</v>
      </c>
      <c r="G755" s="48"/>
      <c r="H755" s="298"/>
      <c r="I755" s="98" t="s">
        <v>2934</v>
      </c>
      <c r="J755" s="27">
        <v>2022</v>
      </c>
      <c r="K755" s="50">
        <v>54.9</v>
      </c>
      <c r="L755" s="48" t="s">
        <v>2978</v>
      </c>
      <c r="M755" s="81"/>
      <c r="N755" s="57">
        <v>38726.76</v>
      </c>
      <c r="O755" s="34">
        <v>36144.97</v>
      </c>
      <c r="P755" s="57">
        <v>2581.79</v>
      </c>
      <c r="Q755" s="57"/>
      <c r="R755" s="81" t="s">
        <v>469</v>
      </c>
      <c r="S755" s="299"/>
      <c r="T755" s="35"/>
    </row>
    <row r="756" spans="1:20" s="36" customFormat="1" ht="68.25" customHeight="1" x14ac:dyDescent="0.25">
      <c r="A756" s="43">
        <v>513</v>
      </c>
      <c r="B756" s="96" t="s">
        <v>2979</v>
      </c>
      <c r="C756" s="45"/>
      <c r="D756" s="48" t="s">
        <v>2980</v>
      </c>
      <c r="E756" s="48" t="s">
        <v>2205</v>
      </c>
      <c r="F756" s="49">
        <v>44925</v>
      </c>
      <c r="G756" s="48"/>
      <c r="H756" s="298"/>
      <c r="I756" s="98" t="s">
        <v>2934</v>
      </c>
      <c r="J756" s="27">
        <v>2022</v>
      </c>
      <c r="K756" s="50">
        <v>68.5</v>
      </c>
      <c r="L756" s="48" t="s">
        <v>2980</v>
      </c>
      <c r="M756" s="81"/>
      <c r="N756" s="57">
        <v>48320.27</v>
      </c>
      <c r="O756" s="34">
        <v>45098.92</v>
      </c>
      <c r="P756" s="57">
        <v>3221.35</v>
      </c>
      <c r="Q756" s="57"/>
      <c r="R756" s="81" t="s">
        <v>469</v>
      </c>
      <c r="S756" s="299"/>
      <c r="T756" s="35"/>
    </row>
    <row r="757" spans="1:20" s="36" customFormat="1" ht="68.25" customHeight="1" x14ac:dyDescent="0.25">
      <c r="A757" s="43">
        <v>514</v>
      </c>
      <c r="B757" s="96" t="s">
        <v>2981</v>
      </c>
      <c r="C757" s="45"/>
      <c r="D757" s="48" t="s">
        <v>2982</v>
      </c>
      <c r="E757" s="48" t="s">
        <v>2205</v>
      </c>
      <c r="F757" s="49">
        <v>44925</v>
      </c>
      <c r="G757" s="48"/>
      <c r="H757" s="298"/>
      <c r="I757" s="98" t="s">
        <v>2934</v>
      </c>
      <c r="J757" s="27">
        <v>2022</v>
      </c>
      <c r="K757" s="50">
        <v>56.5</v>
      </c>
      <c r="L757" s="48" t="s">
        <v>2982</v>
      </c>
      <c r="M757" s="81"/>
      <c r="N757" s="57">
        <v>39855.410000000003</v>
      </c>
      <c r="O757" s="34">
        <v>37198.379999999997</v>
      </c>
      <c r="P757" s="57">
        <v>2657.03</v>
      </c>
      <c r="Q757" s="57"/>
      <c r="R757" s="81" t="s">
        <v>469</v>
      </c>
      <c r="S757" s="299"/>
      <c r="T757" s="35"/>
    </row>
    <row r="758" spans="1:20" s="36" customFormat="1" ht="68.25" customHeight="1" x14ac:dyDescent="0.25">
      <c r="A758" s="43">
        <v>515</v>
      </c>
      <c r="B758" s="96" t="s">
        <v>2983</v>
      </c>
      <c r="C758" s="45"/>
      <c r="D758" s="48" t="s">
        <v>2984</v>
      </c>
      <c r="E758" s="48" t="s">
        <v>2205</v>
      </c>
      <c r="F758" s="49">
        <v>44925</v>
      </c>
      <c r="G758" s="48"/>
      <c r="H758" s="298"/>
      <c r="I758" s="98" t="s">
        <v>2934</v>
      </c>
      <c r="J758" s="27">
        <v>2022</v>
      </c>
      <c r="K758" s="50">
        <v>55.9</v>
      </c>
      <c r="L758" s="48" t="s">
        <v>2984</v>
      </c>
      <c r="M758" s="81"/>
      <c r="N758" s="57">
        <v>718625</v>
      </c>
      <c r="O758" s="34">
        <v>0</v>
      </c>
      <c r="P758" s="57">
        <v>718625</v>
      </c>
      <c r="Q758" s="57"/>
      <c r="R758" s="81" t="s">
        <v>469</v>
      </c>
      <c r="S758" s="299"/>
      <c r="T758" s="35"/>
    </row>
    <row r="759" spans="1:20" s="36" customFormat="1" ht="68.25" customHeight="1" x14ac:dyDescent="0.25">
      <c r="A759" s="43">
        <v>516</v>
      </c>
      <c r="B759" s="96" t="s">
        <v>2985</v>
      </c>
      <c r="C759" s="45"/>
      <c r="D759" s="48" t="s">
        <v>2986</v>
      </c>
      <c r="E759" s="48" t="s">
        <v>2205</v>
      </c>
      <c r="F759" s="49">
        <v>44925</v>
      </c>
      <c r="G759" s="48"/>
      <c r="H759" s="298"/>
      <c r="I759" s="98" t="s">
        <v>2934</v>
      </c>
      <c r="J759" s="27">
        <v>2022</v>
      </c>
      <c r="K759" s="50">
        <v>64.400000000000006</v>
      </c>
      <c r="L759" s="48" t="s">
        <v>2986</v>
      </c>
      <c r="M759" s="81"/>
      <c r="N759" s="57">
        <v>72387.600000000006</v>
      </c>
      <c r="O759" s="34">
        <v>50671.32</v>
      </c>
      <c r="P759" s="57">
        <v>21716.28</v>
      </c>
      <c r="Q759" s="57"/>
      <c r="R759" s="81" t="s">
        <v>469</v>
      </c>
      <c r="S759" s="299"/>
      <c r="T759" s="35"/>
    </row>
    <row r="760" spans="1:20" s="36" customFormat="1" ht="68.25" customHeight="1" x14ac:dyDescent="0.25">
      <c r="A760" s="43">
        <v>517</v>
      </c>
      <c r="B760" s="96" t="s">
        <v>2987</v>
      </c>
      <c r="C760" s="45"/>
      <c r="D760" s="48" t="s">
        <v>2988</v>
      </c>
      <c r="E760" s="48" t="s">
        <v>2205</v>
      </c>
      <c r="F760" s="49">
        <v>44925</v>
      </c>
      <c r="G760" s="48"/>
      <c r="H760" s="298"/>
      <c r="I760" s="98" t="s">
        <v>2934</v>
      </c>
      <c r="J760" s="27">
        <v>2022</v>
      </c>
      <c r="K760" s="50">
        <v>64.599999999999994</v>
      </c>
      <c r="L760" s="48" t="s">
        <v>2988</v>
      </c>
      <c r="M760" s="81"/>
      <c r="N760" s="57">
        <v>72612.399999999994</v>
      </c>
      <c r="O760" s="34">
        <v>50828.68</v>
      </c>
      <c r="P760" s="57">
        <v>21783.72</v>
      </c>
      <c r="Q760" s="57"/>
      <c r="R760" s="81" t="s">
        <v>469</v>
      </c>
      <c r="S760" s="299"/>
      <c r="T760" s="35"/>
    </row>
    <row r="761" spans="1:20" s="36" customFormat="1" ht="68.25" customHeight="1" x14ac:dyDescent="0.25">
      <c r="A761" s="43">
        <v>518</v>
      </c>
      <c r="B761" s="96" t="s">
        <v>2989</v>
      </c>
      <c r="C761" s="45"/>
      <c r="D761" s="48" t="s">
        <v>2990</v>
      </c>
      <c r="E761" s="48" t="s">
        <v>2205</v>
      </c>
      <c r="F761" s="49">
        <v>44925</v>
      </c>
      <c r="G761" s="48"/>
      <c r="H761" s="298"/>
      <c r="I761" s="98" t="s">
        <v>2934</v>
      </c>
      <c r="J761" s="27">
        <v>2022</v>
      </c>
      <c r="K761" s="50">
        <v>61.9</v>
      </c>
      <c r="L761" s="48" t="s">
        <v>2990</v>
      </c>
      <c r="M761" s="81"/>
      <c r="N761" s="57">
        <v>2439583.16</v>
      </c>
      <c r="O761" s="34">
        <v>0</v>
      </c>
      <c r="P761" s="57">
        <v>2439583.16</v>
      </c>
      <c r="Q761" s="57"/>
      <c r="R761" s="81" t="s">
        <v>469</v>
      </c>
      <c r="S761" s="299"/>
      <c r="T761" s="35"/>
    </row>
    <row r="762" spans="1:20" s="36" customFormat="1" ht="68.25" customHeight="1" x14ac:dyDescent="0.25">
      <c r="A762" s="43">
        <v>519</v>
      </c>
      <c r="B762" s="96" t="s">
        <v>2991</v>
      </c>
      <c r="C762" s="45"/>
      <c r="D762" s="48" t="s">
        <v>2992</v>
      </c>
      <c r="E762" s="48" t="s">
        <v>2205</v>
      </c>
      <c r="F762" s="49">
        <v>44925</v>
      </c>
      <c r="G762" s="48"/>
      <c r="H762" s="298"/>
      <c r="I762" s="98" t="s">
        <v>2934</v>
      </c>
      <c r="J762" s="27">
        <v>2022</v>
      </c>
      <c r="K762" s="50">
        <v>54</v>
      </c>
      <c r="L762" s="48" t="s">
        <v>2992</v>
      </c>
      <c r="M762" s="81"/>
      <c r="N762" s="57">
        <v>2128230.87</v>
      </c>
      <c r="O762" s="34">
        <v>0</v>
      </c>
      <c r="P762" s="57">
        <v>2128230.87</v>
      </c>
      <c r="Q762" s="57"/>
      <c r="R762" s="81" t="s">
        <v>469</v>
      </c>
      <c r="S762" s="299"/>
      <c r="T762" s="35"/>
    </row>
    <row r="763" spans="1:20" s="36" customFormat="1" ht="68.25" customHeight="1" x14ac:dyDescent="0.25">
      <c r="A763" s="43">
        <v>520</v>
      </c>
      <c r="B763" s="96" t="s">
        <v>2993</v>
      </c>
      <c r="C763" s="45"/>
      <c r="D763" s="48" t="s">
        <v>2994</v>
      </c>
      <c r="E763" s="48" t="s">
        <v>2205</v>
      </c>
      <c r="F763" s="49">
        <v>44925</v>
      </c>
      <c r="G763" s="48"/>
      <c r="H763" s="298"/>
      <c r="I763" s="98" t="s">
        <v>2934</v>
      </c>
      <c r="J763" s="27">
        <v>2022</v>
      </c>
      <c r="K763" s="50">
        <v>66.2</v>
      </c>
      <c r="L763" s="48" t="s">
        <v>2994</v>
      </c>
      <c r="M763" s="81"/>
      <c r="N763" s="57">
        <v>2609053.39</v>
      </c>
      <c r="O763" s="34">
        <v>0</v>
      </c>
      <c r="P763" s="57">
        <v>2609053.39</v>
      </c>
      <c r="Q763" s="57"/>
      <c r="R763" s="81" t="s">
        <v>469</v>
      </c>
      <c r="S763" s="299"/>
      <c r="T763" s="35"/>
    </row>
    <row r="764" spans="1:20" s="36" customFormat="1" ht="68.25" customHeight="1" x14ac:dyDescent="0.25">
      <c r="A764" s="43">
        <v>521</v>
      </c>
      <c r="B764" s="96" t="s">
        <v>2995</v>
      </c>
      <c r="C764" s="45"/>
      <c r="D764" s="48" t="s">
        <v>2996</v>
      </c>
      <c r="E764" s="48" t="s">
        <v>2205</v>
      </c>
      <c r="F764" s="49">
        <v>44925</v>
      </c>
      <c r="G764" s="48"/>
      <c r="H764" s="298"/>
      <c r="I764" s="98" t="s">
        <v>2934</v>
      </c>
      <c r="J764" s="27">
        <v>2022</v>
      </c>
      <c r="K764" s="50">
        <v>52.7</v>
      </c>
      <c r="L764" s="48" t="s">
        <v>2996</v>
      </c>
      <c r="M764" s="81"/>
      <c r="N764" s="57">
        <v>78434.63</v>
      </c>
      <c r="O764" s="34">
        <v>26144.880000000001</v>
      </c>
      <c r="P764" s="57">
        <v>52289.75</v>
      </c>
      <c r="Q764" s="57"/>
      <c r="R764" s="81" t="s">
        <v>469</v>
      </c>
      <c r="S764" s="299"/>
      <c r="T764" s="35"/>
    </row>
    <row r="765" spans="1:20" s="36" customFormat="1" ht="68.25" customHeight="1" x14ac:dyDescent="0.25">
      <c r="A765" s="43">
        <v>522</v>
      </c>
      <c r="B765" s="96" t="s">
        <v>2997</v>
      </c>
      <c r="C765" s="45"/>
      <c r="D765" s="48" t="s">
        <v>2049</v>
      </c>
      <c r="E765" s="48" t="s">
        <v>2205</v>
      </c>
      <c r="F765" s="49">
        <v>44925</v>
      </c>
      <c r="G765" s="48"/>
      <c r="H765" s="298"/>
      <c r="I765" s="98" t="s">
        <v>2934</v>
      </c>
      <c r="J765" s="27">
        <v>2022</v>
      </c>
      <c r="K765" s="50">
        <v>37.700000000000003</v>
      </c>
      <c r="L765" s="48" t="s">
        <v>2049</v>
      </c>
      <c r="M765" s="81"/>
      <c r="N765" s="57">
        <v>700000</v>
      </c>
      <c r="O765" s="34">
        <v>0</v>
      </c>
      <c r="P765" s="57">
        <v>700000</v>
      </c>
      <c r="Q765" s="57"/>
      <c r="R765" s="81" t="s">
        <v>469</v>
      </c>
      <c r="S765" s="299"/>
      <c r="T765" s="35"/>
    </row>
    <row r="766" spans="1:20" s="36" customFormat="1" ht="68.25" customHeight="1" x14ac:dyDescent="0.25">
      <c r="A766" s="43">
        <v>523</v>
      </c>
      <c r="B766" s="96" t="s">
        <v>2998</v>
      </c>
      <c r="C766" s="45"/>
      <c r="D766" s="48" t="s">
        <v>2999</v>
      </c>
      <c r="E766" s="48" t="s">
        <v>2205</v>
      </c>
      <c r="F766" s="49">
        <v>44925</v>
      </c>
      <c r="G766" s="48"/>
      <c r="H766" s="298"/>
      <c r="I766" s="98" t="s">
        <v>2934</v>
      </c>
      <c r="J766" s="27">
        <v>2022</v>
      </c>
      <c r="K766" s="50">
        <v>55.7</v>
      </c>
      <c r="L766" s="48" t="s">
        <v>2999</v>
      </c>
      <c r="M766" s="81"/>
      <c r="N766" s="57">
        <v>38684.67</v>
      </c>
      <c r="O766" s="34">
        <v>21921.31</v>
      </c>
      <c r="P766" s="57">
        <v>16763.36</v>
      </c>
      <c r="Q766" s="57"/>
      <c r="R766" s="81" t="s">
        <v>469</v>
      </c>
      <c r="S766" s="299"/>
      <c r="T766" s="35"/>
    </row>
    <row r="767" spans="1:20" s="36" customFormat="1" ht="68.25" customHeight="1" x14ac:dyDescent="0.25">
      <c r="A767" s="43">
        <v>524</v>
      </c>
      <c r="B767" s="96" t="s">
        <v>3000</v>
      </c>
      <c r="C767" s="45"/>
      <c r="D767" s="48" t="s">
        <v>1547</v>
      </c>
      <c r="E767" s="48" t="s">
        <v>2205</v>
      </c>
      <c r="F767" s="49">
        <v>44925</v>
      </c>
      <c r="G767" s="48"/>
      <c r="H767" s="298"/>
      <c r="I767" s="98" t="s">
        <v>2934</v>
      </c>
      <c r="J767" s="27">
        <v>2022</v>
      </c>
      <c r="K767" s="50">
        <v>56.6</v>
      </c>
      <c r="L767" s="48" t="s">
        <v>1547</v>
      </c>
      <c r="M767" s="81"/>
      <c r="N767" s="57">
        <v>583033</v>
      </c>
      <c r="O767" s="34">
        <v>0</v>
      </c>
      <c r="P767" s="57">
        <v>583033</v>
      </c>
      <c r="Q767" s="57"/>
      <c r="R767" s="81" t="s">
        <v>469</v>
      </c>
      <c r="S767" s="299"/>
      <c r="T767" s="35"/>
    </row>
    <row r="768" spans="1:20" s="36" customFormat="1" ht="68.25" customHeight="1" x14ac:dyDescent="0.25">
      <c r="A768" s="43">
        <v>525</v>
      </c>
      <c r="B768" s="96" t="s">
        <v>3001</v>
      </c>
      <c r="C768" s="45"/>
      <c r="D768" s="48" t="s">
        <v>3002</v>
      </c>
      <c r="E768" s="48" t="s">
        <v>2205</v>
      </c>
      <c r="F768" s="49">
        <v>44925</v>
      </c>
      <c r="G768" s="48"/>
      <c r="H768" s="298"/>
      <c r="I768" s="98" t="s">
        <v>2934</v>
      </c>
      <c r="J768" s="27">
        <v>2022</v>
      </c>
      <c r="K768" s="50">
        <v>68.599999999999994</v>
      </c>
      <c r="L768" s="48" t="s">
        <v>3002</v>
      </c>
      <c r="M768" s="81"/>
      <c r="N768" s="57">
        <v>47643.96</v>
      </c>
      <c r="O768" s="34">
        <v>26998.240000000002</v>
      </c>
      <c r="P768" s="57">
        <v>20645.72</v>
      </c>
      <c r="Q768" s="57"/>
      <c r="R768" s="81" t="s">
        <v>469</v>
      </c>
      <c r="S768" s="299"/>
      <c r="T768" s="35"/>
    </row>
    <row r="769" spans="1:20" s="36" customFormat="1" ht="68.25" customHeight="1" x14ac:dyDescent="0.25">
      <c r="A769" s="43">
        <v>526</v>
      </c>
      <c r="B769" s="96" t="s">
        <v>3003</v>
      </c>
      <c r="C769" s="45"/>
      <c r="D769" s="48" t="s">
        <v>2313</v>
      </c>
      <c r="E769" s="48" t="s">
        <v>2205</v>
      </c>
      <c r="F769" s="49">
        <v>44925</v>
      </c>
      <c r="G769" s="48"/>
      <c r="H769" s="298"/>
      <c r="I769" s="98" t="s">
        <v>3004</v>
      </c>
      <c r="J769" s="27">
        <v>2022</v>
      </c>
      <c r="K769" s="50">
        <v>32.700000000000003</v>
      </c>
      <c r="L769" s="48" t="s">
        <v>2313</v>
      </c>
      <c r="M769" s="81"/>
      <c r="N769" s="57">
        <v>14450.29</v>
      </c>
      <c r="O769" s="34">
        <v>14450.29</v>
      </c>
      <c r="P769" s="57">
        <v>0</v>
      </c>
      <c r="Q769" s="57"/>
      <c r="R769" s="81" t="s">
        <v>469</v>
      </c>
      <c r="S769" s="299"/>
      <c r="T769" s="35"/>
    </row>
    <row r="770" spans="1:20" s="36" customFormat="1" ht="68.25" customHeight="1" x14ac:dyDescent="0.25">
      <c r="A770" s="43">
        <v>527</v>
      </c>
      <c r="B770" s="96" t="s">
        <v>3005</v>
      </c>
      <c r="C770" s="45"/>
      <c r="D770" s="48" t="s">
        <v>2313</v>
      </c>
      <c r="E770" s="48" t="s">
        <v>2205</v>
      </c>
      <c r="F770" s="49">
        <v>44925</v>
      </c>
      <c r="G770" s="48"/>
      <c r="H770" s="298"/>
      <c r="I770" s="98" t="s">
        <v>3004</v>
      </c>
      <c r="J770" s="27">
        <v>2022</v>
      </c>
      <c r="K770" s="50">
        <v>11.7</v>
      </c>
      <c r="L770" s="48" t="s">
        <v>2313</v>
      </c>
      <c r="M770" s="81"/>
      <c r="N770" s="57">
        <v>5170.29</v>
      </c>
      <c r="O770" s="34">
        <v>5170.29</v>
      </c>
      <c r="P770" s="57">
        <v>0</v>
      </c>
      <c r="Q770" s="57"/>
      <c r="R770" s="81" t="s">
        <v>469</v>
      </c>
      <c r="S770" s="299"/>
      <c r="T770" s="35"/>
    </row>
    <row r="771" spans="1:20" s="36" customFormat="1" ht="68.25" customHeight="1" x14ac:dyDescent="0.25">
      <c r="A771" s="43">
        <v>528</v>
      </c>
      <c r="B771" s="96" t="s">
        <v>3006</v>
      </c>
      <c r="C771" s="45"/>
      <c r="D771" s="48" t="s">
        <v>2313</v>
      </c>
      <c r="E771" s="48" t="s">
        <v>2205</v>
      </c>
      <c r="F771" s="49">
        <v>44925</v>
      </c>
      <c r="G771" s="48"/>
      <c r="H771" s="298"/>
      <c r="I771" s="98" t="s">
        <v>3004</v>
      </c>
      <c r="J771" s="27">
        <v>2022</v>
      </c>
      <c r="K771" s="50">
        <v>17</v>
      </c>
      <c r="L771" s="48" t="s">
        <v>2313</v>
      </c>
      <c r="M771" s="81"/>
      <c r="N771" s="57">
        <v>7512.38</v>
      </c>
      <c r="O771" s="34">
        <v>7512.38</v>
      </c>
      <c r="P771" s="57">
        <v>0</v>
      </c>
      <c r="Q771" s="57"/>
      <c r="R771" s="81" t="s">
        <v>469</v>
      </c>
      <c r="S771" s="299"/>
      <c r="T771" s="35"/>
    </row>
    <row r="772" spans="1:20" s="36" customFormat="1" ht="68.25" customHeight="1" x14ac:dyDescent="0.25">
      <c r="A772" s="43">
        <v>529</v>
      </c>
      <c r="B772" s="96" t="s">
        <v>3007</v>
      </c>
      <c r="C772" s="45"/>
      <c r="D772" s="48" t="s">
        <v>1581</v>
      </c>
      <c r="E772" s="48" t="s">
        <v>2205</v>
      </c>
      <c r="F772" s="49">
        <v>44925</v>
      </c>
      <c r="G772" s="48"/>
      <c r="H772" s="298"/>
      <c r="I772" s="98" t="s">
        <v>3004</v>
      </c>
      <c r="J772" s="27">
        <v>2022</v>
      </c>
      <c r="K772" s="50">
        <v>22.8</v>
      </c>
      <c r="L772" s="48" t="s">
        <v>1581</v>
      </c>
      <c r="M772" s="81"/>
      <c r="N772" s="57">
        <v>186667.02</v>
      </c>
      <c r="O772" s="34">
        <v>0</v>
      </c>
      <c r="P772" s="57">
        <v>186667.02</v>
      </c>
      <c r="Q772" s="57"/>
      <c r="R772" s="81" t="s">
        <v>469</v>
      </c>
      <c r="S772" s="299"/>
      <c r="T772" s="35"/>
    </row>
    <row r="773" spans="1:20" s="36" customFormat="1" ht="68.25" customHeight="1" x14ac:dyDescent="0.25">
      <c r="A773" s="43">
        <v>530</v>
      </c>
      <c r="B773" s="96" t="s">
        <v>3008</v>
      </c>
      <c r="C773" s="45"/>
      <c r="D773" s="48" t="s">
        <v>2313</v>
      </c>
      <c r="E773" s="48" t="s">
        <v>2205</v>
      </c>
      <c r="F773" s="49">
        <v>44925</v>
      </c>
      <c r="G773" s="48"/>
      <c r="H773" s="298"/>
      <c r="I773" s="98" t="s">
        <v>3004</v>
      </c>
      <c r="J773" s="27">
        <v>2022</v>
      </c>
      <c r="K773" s="50">
        <v>30.6</v>
      </c>
      <c r="L773" s="48" t="s">
        <v>2313</v>
      </c>
      <c r="M773" s="81"/>
      <c r="N773" s="57">
        <v>13522.29</v>
      </c>
      <c r="O773" s="34">
        <v>13522.29</v>
      </c>
      <c r="P773" s="57">
        <v>0</v>
      </c>
      <c r="Q773" s="57"/>
      <c r="R773" s="81" t="s">
        <v>469</v>
      </c>
      <c r="S773" s="299"/>
      <c r="T773" s="35"/>
    </row>
    <row r="774" spans="1:20" s="36" customFormat="1" ht="68.25" customHeight="1" x14ac:dyDescent="0.25">
      <c r="A774" s="43">
        <v>531</v>
      </c>
      <c r="B774" s="96" t="s">
        <v>3009</v>
      </c>
      <c r="C774" s="45"/>
      <c r="D774" s="48" t="s">
        <v>2313</v>
      </c>
      <c r="E774" s="48" t="s">
        <v>2205</v>
      </c>
      <c r="F774" s="49">
        <v>44925</v>
      </c>
      <c r="G774" s="48"/>
      <c r="H774" s="298"/>
      <c r="I774" s="98" t="s">
        <v>3004</v>
      </c>
      <c r="J774" s="27">
        <v>2022</v>
      </c>
      <c r="K774" s="50">
        <v>32.700000000000003</v>
      </c>
      <c r="L774" s="48" t="s">
        <v>2313</v>
      </c>
      <c r="M774" s="81"/>
      <c r="N774" s="57">
        <v>14450.29</v>
      </c>
      <c r="O774" s="34">
        <v>14450.29</v>
      </c>
      <c r="P774" s="57">
        <v>0</v>
      </c>
      <c r="Q774" s="57"/>
      <c r="R774" s="81" t="s">
        <v>469</v>
      </c>
      <c r="S774" s="299"/>
      <c r="T774" s="35"/>
    </row>
    <row r="775" spans="1:20" s="36" customFormat="1" ht="68.25" customHeight="1" x14ac:dyDescent="0.25">
      <c r="A775" s="43">
        <v>532</v>
      </c>
      <c r="B775" s="96" t="s">
        <v>3010</v>
      </c>
      <c r="C775" s="45"/>
      <c r="D775" s="48" t="s">
        <v>2313</v>
      </c>
      <c r="E775" s="48" t="s">
        <v>2205</v>
      </c>
      <c r="F775" s="49">
        <v>44925</v>
      </c>
      <c r="G775" s="48"/>
      <c r="H775" s="298"/>
      <c r="I775" s="98" t="s">
        <v>3004</v>
      </c>
      <c r="J775" s="27">
        <v>2022</v>
      </c>
      <c r="K775" s="50">
        <v>10</v>
      </c>
      <c r="L775" s="48" t="s">
        <v>2313</v>
      </c>
      <c r="M775" s="81"/>
      <c r="N775" s="57">
        <v>4419.05</v>
      </c>
      <c r="O775" s="34">
        <v>4419.05</v>
      </c>
      <c r="P775" s="57">
        <v>0</v>
      </c>
      <c r="Q775" s="57"/>
      <c r="R775" s="81" t="s">
        <v>469</v>
      </c>
      <c r="S775" s="299"/>
      <c r="T775" s="35"/>
    </row>
    <row r="776" spans="1:20" s="36" customFormat="1" ht="68.25" customHeight="1" x14ac:dyDescent="0.25">
      <c r="A776" s="43">
        <v>533</v>
      </c>
      <c r="B776" s="96" t="s">
        <v>3011</v>
      </c>
      <c r="C776" s="45"/>
      <c r="D776" s="48" t="s">
        <v>2313</v>
      </c>
      <c r="E776" s="48" t="s">
        <v>2205</v>
      </c>
      <c r="F776" s="49">
        <v>44925</v>
      </c>
      <c r="G776" s="48"/>
      <c r="H776" s="298"/>
      <c r="I776" s="98" t="s">
        <v>3004</v>
      </c>
      <c r="J776" s="27">
        <v>2022</v>
      </c>
      <c r="K776" s="50">
        <v>18</v>
      </c>
      <c r="L776" s="48" t="s">
        <v>2313</v>
      </c>
      <c r="M776" s="81"/>
      <c r="N776" s="57">
        <v>7954.29</v>
      </c>
      <c r="O776" s="34">
        <v>7954.29</v>
      </c>
      <c r="P776" s="57">
        <v>0</v>
      </c>
      <c r="Q776" s="57"/>
      <c r="R776" s="81" t="s">
        <v>469</v>
      </c>
      <c r="S776" s="299"/>
      <c r="T776" s="35"/>
    </row>
    <row r="777" spans="1:20" s="36" customFormat="1" ht="68.25" customHeight="1" x14ac:dyDescent="0.25">
      <c r="A777" s="43">
        <v>534</v>
      </c>
      <c r="B777" s="96" t="s">
        <v>3012</v>
      </c>
      <c r="C777" s="45"/>
      <c r="D777" s="48" t="s">
        <v>2313</v>
      </c>
      <c r="E777" s="48" t="s">
        <v>2205</v>
      </c>
      <c r="F777" s="49">
        <v>44925</v>
      </c>
      <c r="G777" s="48"/>
      <c r="H777" s="298"/>
      <c r="I777" s="98" t="s">
        <v>3004</v>
      </c>
      <c r="J777" s="27">
        <v>2022</v>
      </c>
      <c r="K777" s="50">
        <v>23.4</v>
      </c>
      <c r="L777" s="48" t="s">
        <v>2313</v>
      </c>
      <c r="M777" s="81"/>
      <c r="N777" s="57">
        <v>10340.57</v>
      </c>
      <c r="O777" s="34">
        <v>10340.57</v>
      </c>
      <c r="P777" s="57">
        <v>0</v>
      </c>
      <c r="Q777" s="57"/>
      <c r="R777" s="81" t="s">
        <v>469</v>
      </c>
      <c r="S777" s="299"/>
      <c r="T777" s="35"/>
    </row>
    <row r="778" spans="1:20" s="36" customFormat="1" ht="68.25" customHeight="1" x14ac:dyDescent="0.25">
      <c r="A778" s="43">
        <v>535</v>
      </c>
      <c r="B778" s="96" t="s">
        <v>3013</v>
      </c>
      <c r="C778" s="45"/>
      <c r="D778" s="48" t="s">
        <v>2313</v>
      </c>
      <c r="E778" s="48" t="s">
        <v>2205</v>
      </c>
      <c r="F778" s="49">
        <v>44925</v>
      </c>
      <c r="G778" s="48"/>
      <c r="H778" s="298"/>
      <c r="I778" s="98" t="s">
        <v>3004</v>
      </c>
      <c r="J778" s="27">
        <v>2022</v>
      </c>
      <c r="K778" s="50">
        <v>44.8</v>
      </c>
      <c r="L778" s="48" t="s">
        <v>2313</v>
      </c>
      <c r="M778" s="81"/>
      <c r="N778" s="57">
        <v>30103.41</v>
      </c>
      <c r="O778" s="34">
        <v>30103.41</v>
      </c>
      <c r="P778" s="57">
        <v>0</v>
      </c>
      <c r="Q778" s="57"/>
      <c r="R778" s="81" t="s">
        <v>469</v>
      </c>
      <c r="S778" s="299"/>
      <c r="T778" s="35"/>
    </row>
    <row r="779" spans="1:20" s="36" customFormat="1" ht="68.25" customHeight="1" x14ac:dyDescent="0.25">
      <c r="A779" s="43">
        <v>536</v>
      </c>
      <c r="B779" s="96" t="s">
        <v>3014</v>
      </c>
      <c r="C779" s="45"/>
      <c r="D779" s="48" t="s">
        <v>3015</v>
      </c>
      <c r="E779" s="48" t="s">
        <v>2205</v>
      </c>
      <c r="F779" s="49">
        <v>44925</v>
      </c>
      <c r="G779" s="48"/>
      <c r="H779" s="298"/>
      <c r="I779" s="98" t="s">
        <v>3004</v>
      </c>
      <c r="J779" s="27">
        <v>2022</v>
      </c>
      <c r="K779" s="50">
        <v>42.2</v>
      </c>
      <c r="L779" s="48" t="s">
        <v>3015</v>
      </c>
      <c r="M779" s="81"/>
      <c r="N779" s="57">
        <v>30533.54</v>
      </c>
      <c r="O779" s="34">
        <v>30533.54</v>
      </c>
      <c r="P779" s="57">
        <v>0</v>
      </c>
      <c r="Q779" s="57"/>
      <c r="R779" s="81" t="s">
        <v>469</v>
      </c>
      <c r="S779" s="299"/>
      <c r="T779" s="35"/>
    </row>
    <row r="780" spans="1:20" s="36" customFormat="1" ht="68.25" customHeight="1" x14ac:dyDescent="0.25">
      <c r="A780" s="43">
        <v>537</v>
      </c>
      <c r="B780" s="96" t="s">
        <v>3016</v>
      </c>
      <c r="C780" s="45"/>
      <c r="D780" s="48" t="s">
        <v>3017</v>
      </c>
      <c r="E780" s="48" t="s">
        <v>2205</v>
      </c>
      <c r="F780" s="49">
        <v>44925</v>
      </c>
      <c r="G780" s="48"/>
      <c r="H780" s="298"/>
      <c r="I780" s="98" t="s">
        <v>3004</v>
      </c>
      <c r="J780" s="27">
        <v>2022</v>
      </c>
      <c r="K780" s="50">
        <v>24.8</v>
      </c>
      <c r="L780" s="48" t="s">
        <v>3017</v>
      </c>
      <c r="M780" s="81"/>
      <c r="N780" s="57">
        <v>240619.02</v>
      </c>
      <c r="O780" s="34">
        <v>0</v>
      </c>
      <c r="P780" s="57">
        <v>240619.02</v>
      </c>
      <c r="Q780" s="57"/>
      <c r="R780" s="81" t="s">
        <v>469</v>
      </c>
      <c r="S780" s="299"/>
      <c r="T780" s="35"/>
    </row>
    <row r="781" spans="1:20" s="36" customFormat="1" ht="68.25" customHeight="1" x14ac:dyDescent="0.25">
      <c r="A781" s="43">
        <v>538</v>
      </c>
      <c r="B781" s="96" t="s">
        <v>3018</v>
      </c>
      <c r="C781" s="45"/>
      <c r="D781" s="48" t="s">
        <v>3019</v>
      </c>
      <c r="E781" s="48" t="s">
        <v>2205</v>
      </c>
      <c r="F781" s="49">
        <v>44925</v>
      </c>
      <c r="G781" s="48"/>
      <c r="H781" s="298"/>
      <c r="I781" s="98" t="s">
        <v>3004</v>
      </c>
      <c r="J781" s="27">
        <v>2022</v>
      </c>
      <c r="K781" s="50">
        <v>30.4</v>
      </c>
      <c r="L781" s="48" t="s">
        <v>3019</v>
      </c>
      <c r="M781" s="81"/>
      <c r="N781" s="57">
        <v>21995.72</v>
      </c>
      <c r="O781" s="34">
        <v>21995.72</v>
      </c>
      <c r="P781" s="57">
        <v>0</v>
      </c>
      <c r="Q781" s="57"/>
      <c r="R781" s="81" t="s">
        <v>469</v>
      </c>
      <c r="S781" s="299"/>
      <c r="T781" s="35"/>
    </row>
    <row r="782" spans="1:20" s="36" customFormat="1" ht="68.25" customHeight="1" x14ac:dyDescent="0.25">
      <c r="A782" s="43">
        <v>539</v>
      </c>
      <c r="B782" s="96" t="s">
        <v>3020</v>
      </c>
      <c r="C782" s="45"/>
      <c r="D782" s="48" t="s">
        <v>3021</v>
      </c>
      <c r="E782" s="48" t="s">
        <v>2205</v>
      </c>
      <c r="F782" s="49">
        <v>44925</v>
      </c>
      <c r="G782" s="48"/>
      <c r="H782" s="298"/>
      <c r="I782" s="98" t="s">
        <v>3004</v>
      </c>
      <c r="J782" s="27">
        <v>2022</v>
      </c>
      <c r="K782" s="50">
        <v>44.1</v>
      </c>
      <c r="L782" s="48" t="s">
        <v>3021</v>
      </c>
      <c r="M782" s="81"/>
      <c r="N782" s="57">
        <v>31908.27</v>
      </c>
      <c r="O782" s="34">
        <v>31908.27</v>
      </c>
      <c r="P782" s="57">
        <v>0</v>
      </c>
      <c r="Q782" s="57"/>
      <c r="R782" s="81" t="s">
        <v>469</v>
      </c>
      <c r="S782" s="299"/>
      <c r="T782" s="35"/>
    </row>
    <row r="783" spans="1:20" s="36" customFormat="1" ht="68.25" customHeight="1" x14ac:dyDescent="0.25">
      <c r="A783" s="43">
        <v>540</v>
      </c>
      <c r="B783" s="96" t="s">
        <v>3022</v>
      </c>
      <c r="C783" s="45"/>
      <c r="D783" s="48" t="s">
        <v>3023</v>
      </c>
      <c r="E783" s="48" t="s">
        <v>2205</v>
      </c>
      <c r="F783" s="49">
        <v>44925</v>
      </c>
      <c r="G783" s="48"/>
      <c r="H783" s="298"/>
      <c r="I783" s="98" t="s">
        <v>3004</v>
      </c>
      <c r="J783" s="27">
        <v>2022</v>
      </c>
      <c r="K783" s="50">
        <v>26.1</v>
      </c>
      <c r="L783" s="48" t="s">
        <v>3023</v>
      </c>
      <c r="M783" s="81"/>
      <c r="N783" s="57">
        <v>18884.490000000002</v>
      </c>
      <c r="O783" s="34">
        <v>18884.490000000002</v>
      </c>
      <c r="P783" s="57">
        <v>0</v>
      </c>
      <c r="Q783" s="57"/>
      <c r="R783" s="81" t="s">
        <v>469</v>
      </c>
      <c r="S783" s="299"/>
      <c r="T783" s="35"/>
    </row>
    <row r="784" spans="1:20" s="36" customFormat="1" ht="68.25" customHeight="1" x14ac:dyDescent="0.25">
      <c r="A784" s="43">
        <v>541</v>
      </c>
      <c r="B784" s="96" t="s">
        <v>3024</v>
      </c>
      <c r="C784" s="45"/>
      <c r="D784" s="48" t="s">
        <v>3025</v>
      </c>
      <c r="E784" s="48" t="s">
        <v>2205</v>
      </c>
      <c r="F784" s="49">
        <v>44925</v>
      </c>
      <c r="G784" s="48"/>
      <c r="H784" s="298"/>
      <c r="I784" s="98" t="s">
        <v>3026</v>
      </c>
      <c r="J784" s="27">
        <v>2022</v>
      </c>
      <c r="K784" s="50">
        <v>46.2</v>
      </c>
      <c r="L784" s="48" t="s">
        <v>3025</v>
      </c>
      <c r="M784" s="81"/>
      <c r="N784" s="57">
        <v>104811</v>
      </c>
      <c r="O784" s="34">
        <v>0</v>
      </c>
      <c r="P784" s="57">
        <v>104811</v>
      </c>
      <c r="Q784" s="57"/>
      <c r="R784" s="81" t="s">
        <v>469</v>
      </c>
      <c r="S784" s="299"/>
      <c r="T784" s="35"/>
    </row>
    <row r="785" spans="1:20" s="36" customFormat="1" ht="68.25" customHeight="1" x14ac:dyDescent="0.25">
      <c r="A785" s="43">
        <v>542</v>
      </c>
      <c r="B785" s="96" t="s">
        <v>3027</v>
      </c>
      <c r="C785" s="45"/>
      <c r="D785" s="48" t="s">
        <v>3028</v>
      </c>
      <c r="E785" s="48" t="s">
        <v>2205</v>
      </c>
      <c r="F785" s="49">
        <v>44925</v>
      </c>
      <c r="G785" s="48"/>
      <c r="H785" s="298"/>
      <c r="I785" s="98" t="s">
        <v>3026</v>
      </c>
      <c r="J785" s="27">
        <v>2022</v>
      </c>
      <c r="K785" s="50">
        <v>13.1</v>
      </c>
      <c r="L785" s="48" t="s">
        <v>3028</v>
      </c>
      <c r="M785" s="81"/>
      <c r="N785" s="57">
        <v>5616.13</v>
      </c>
      <c r="O785" s="34">
        <v>5616.13</v>
      </c>
      <c r="P785" s="57">
        <v>0</v>
      </c>
      <c r="Q785" s="57"/>
      <c r="R785" s="81" t="s">
        <v>469</v>
      </c>
      <c r="S785" s="299"/>
      <c r="T785" s="35"/>
    </row>
    <row r="786" spans="1:20" s="36" customFormat="1" ht="68.25" customHeight="1" x14ac:dyDescent="0.25">
      <c r="A786" s="43">
        <v>543</v>
      </c>
      <c r="B786" s="96" t="s">
        <v>3029</v>
      </c>
      <c r="C786" s="45"/>
      <c r="D786" s="48" t="s">
        <v>3030</v>
      </c>
      <c r="E786" s="48" t="s">
        <v>2205</v>
      </c>
      <c r="F786" s="49">
        <v>44925</v>
      </c>
      <c r="G786" s="48"/>
      <c r="H786" s="298"/>
      <c r="I786" s="98" t="s">
        <v>3026</v>
      </c>
      <c r="J786" s="27">
        <v>2022</v>
      </c>
      <c r="K786" s="50">
        <v>11.2</v>
      </c>
      <c r="L786" s="48" t="s">
        <v>3030</v>
      </c>
      <c r="M786" s="81"/>
      <c r="N786" s="57">
        <v>4801.58</v>
      </c>
      <c r="O786" s="34">
        <v>4801.58</v>
      </c>
      <c r="P786" s="57">
        <v>0</v>
      </c>
      <c r="Q786" s="57"/>
      <c r="R786" s="81" t="s">
        <v>469</v>
      </c>
      <c r="S786" s="299"/>
      <c r="T786" s="35"/>
    </row>
    <row r="787" spans="1:20" s="36" customFormat="1" ht="68.25" customHeight="1" x14ac:dyDescent="0.25">
      <c r="A787" s="43">
        <v>544</v>
      </c>
      <c r="B787" s="96" t="s">
        <v>3031</v>
      </c>
      <c r="C787" s="45"/>
      <c r="D787" s="48" t="s">
        <v>2313</v>
      </c>
      <c r="E787" s="48" t="s">
        <v>2205</v>
      </c>
      <c r="F787" s="49">
        <v>44925</v>
      </c>
      <c r="G787" s="48"/>
      <c r="H787" s="298"/>
      <c r="I787" s="98" t="s">
        <v>3032</v>
      </c>
      <c r="J787" s="27">
        <v>2022</v>
      </c>
      <c r="K787" s="50">
        <v>216</v>
      </c>
      <c r="L787" s="48" t="s">
        <v>2313</v>
      </c>
      <c r="M787" s="81"/>
      <c r="N787" s="57">
        <v>101500</v>
      </c>
      <c r="O787" s="34">
        <v>101500</v>
      </c>
      <c r="P787" s="57">
        <v>0</v>
      </c>
      <c r="Q787" s="57"/>
      <c r="R787" s="81" t="s">
        <v>469</v>
      </c>
      <c r="S787" s="299"/>
      <c r="T787" s="35"/>
    </row>
    <row r="788" spans="1:20" s="36" customFormat="1" ht="68.25" customHeight="1" x14ac:dyDescent="0.25">
      <c r="A788" s="43">
        <v>545</v>
      </c>
      <c r="B788" s="96" t="s">
        <v>3034</v>
      </c>
      <c r="C788" s="45"/>
      <c r="D788" s="48" t="s">
        <v>3033</v>
      </c>
      <c r="E788" s="48" t="s">
        <v>2205</v>
      </c>
      <c r="F788" s="49">
        <v>44925</v>
      </c>
      <c r="G788" s="48"/>
      <c r="H788" s="298"/>
      <c r="I788" s="98" t="s">
        <v>3035</v>
      </c>
      <c r="J788" s="27">
        <v>2022</v>
      </c>
      <c r="K788" s="50">
        <v>51.5</v>
      </c>
      <c r="L788" s="48" t="s">
        <v>3033</v>
      </c>
      <c r="M788" s="81"/>
      <c r="N788" s="57">
        <v>24350.54</v>
      </c>
      <c r="O788" s="34">
        <v>17045.38</v>
      </c>
      <c r="P788" s="57">
        <v>7305.16</v>
      </c>
      <c r="Q788" s="57"/>
      <c r="R788" s="81" t="s">
        <v>469</v>
      </c>
      <c r="S788" s="299"/>
      <c r="T788" s="35"/>
    </row>
    <row r="789" spans="1:20" s="36" customFormat="1" ht="68.25" customHeight="1" x14ac:dyDescent="0.25">
      <c r="A789" s="43">
        <v>546</v>
      </c>
      <c r="B789" s="96" t="s">
        <v>2951</v>
      </c>
      <c r="C789" s="45"/>
      <c r="D789" s="48" t="s">
        <v>3036</v>
      </c>
      <c r="E789" s="48" t="s">
        <v>2205</v>
      </c>
      <c r="F789" s="49">
        <v>44925</v>
      </c>
      <c r="G789" s="48"/>
      <c r="H789" s="298"/>
      <c r="I789" s="98" t="s">
        <v>3035</v>
      </c>
      <c r="J789" s="27">
        <v>2022</v>
      </c>
      <c r="K789" s="50">
        <v>51.4</v>
      </c>
      <c r="L789" s="48" t="s">
        <v>3036</v>
      </c>
      <c r="M789" s="81"/>
      <c r="N789" s="57">
        <v>24303.26</v>
      </c>
      <c r="O789" s="34">
        <v>17012.28</v>
      </c>
      <c r="P789" s="57">
        <v>7290.98</v>
      </c>
      <c r="Q789" s="57"/>
      <c r="R789" s="81" t="s">
        <v>469</v>
      </c>
      <c r="S789" s="299"/>
      <c r="T789" s="35"/>
    </row>
    <row r="790" spans="1:20" s="36" customFormat="1" ht="68.25" customHeight="1" x14ac:dyDescent="0.25">
      <c r="A790" s="43">
        <v>547</v>
      </c>
      <c r="B790" s="96" t="s">
        <v>2953</v>
      </c>
      <c r="C790" s="45"/>
      <c r="D790" s="48" t="s">
        <v>3037</v>
      </c>
      <c r="E790" s="48" t="s">
        <v>2205</v>
      </c>
      <c r="F790" s="49">
        <v>44925</v>
      </c>
      <c r="G790" s="48"/>
      <c r="H790" s="298"/>
      <c r="I790" s="98" t="s">
        <v>3035</v>
      </c>
      <c r="J790" s="27">
        <v>2022</v>
      </c>
      <c r="K790" s="50">
        <v>52.4</v>
      </c>
      <c r="L790" s="48" t="s">
        <v>3037</v>
      </c>
      <c r="M790" s="81"/>
      <c r="N790" s="57">
        <v>24967.65</v>
      </c>
      <c r="O790" s="34">
        <v>16645.099999999999</v>
      </c>
      <c r="P790" s="57">
        <v>8322.5499999999993</v>
      </c>
      <c r="Q790" s="57"/>
      <c r="R790" s="81" t="s">
        <v>469</v>
      </c>
      <c r="S790" s="299"/>
      <c r="T790" s="35"/>
    </row>
    <row r="791" spans="1:20" s="36" customFormat="1" ht="68.25" customHeight="1" x14ac:dyDescent="0.25">
      <c r="A791" s="43">
        <v>548</v>
      </c>
      <c r="B791" s="96" t="s">
        <v>3038</v>
      </c>
      <c r="C791" s="45"/>
      <c r="D791" s="48" t="s">
        <v>3039</v>
      </c>
      <c r="E791" s="48" t="s">
        <v>2205</v>
      </c>
      <c r="F791" s="49">
        <v>44925</v>
      </c>
      <c r="G791" s="48"/>
      <c r="H791" s="298"/>
      <c r="I791" s="98" t="s">
        <v>3035</v>
      </c>
      <c r="J791" s="27">
        <v>2022</v>
      </c>
      <c r="K791" s="50">
        <v>50.6</v>
      </c>
      <c r="L791" s="48" t="s">
        <v>3039</v>
      </c>
      <c r="M791" s="81"/>
      <c r="N791" s="57">
        <v>24109.99</v>
      </c>
      <c r="O791" s="34">
        <v>16073.32</v>
      </c>
      <c r="P791" s="57">
        <v>8036.67</v>
      </c>
      <c r="Q791" s="57"/>
      <c r="R791" s="81" t="s">
        <v>469</v>
      </c>
      <c r="S791" s="299"/>
      <c r="T791" s="35"/>
    </row>
    <row r="792" spans="1:20" s="36" customFormat="1" ht="68.25" customHeight="1" x14ac:dyDescent="0.25">
      <c r="A792" s="43">
        <v>549</v>
      </c>
      <c r="B792" s="96" t="s">
        <v>3040</v>
      </c>
      <c r="C792" s="45"/>
      <c r="D792" s="48" t="s">
        <v>3041</v>
      </c>
      <c r="E792" s="48" t="s">
        <v>2205</v>
      </c>
      <c r="F792" s="49">
        <v>44925</v>
      </c>
      <c r="G792" s="48"/>
      <c r="H792" s="298"/>
      <c r="I792" s="98" t="s">
        <v>3035</v>
      </c>
      <c r="J792" s="27">
        <v>2022</v>
      </c>
      <c r="K792" s="50">
        <v>52.9</v>
      </c>
      <c r="L792" s="48" t="s">
        <v>3041</v>
      </c>
      <c r="M792" s="81"/>
      <c r="N792" s="57">
        <v>23273.32</v>
      </c>
      <c r="O792" s="34">
        <v>14739.77</v>
      </c>
      <c r="P792" s="57">
        <v>8533.5499999999993</v>
      </c>
      <c r="Q792" s="57"/>
      <c r="R792" s="81" t="s">
        <v>469</v>
      </c>
      <c r="S792" s="299"/>
      <c r="T792" s="35"/>
    </row>
    <row r="793" spans="1:20" s="36" customFormat="1" ht="68.25" customHeight="1" x14ac:dyDescent="0.25">
      <c r="A793" s="43">
        <v>550</v>
      </c>
      <c r="B793" s="96" t="s">
        <v>3042</v>
      </c>
      <c r="C793" s="45"/>
      <c r="D793" s="48" t="s">
        <v>3043</v>
      </c>
      <c r="E793" s="48" t="s">
        <v>2205</v>
      </c>
      <c r="F793" s="49">
        <v>44925</v>
      </c>
      <c r="G793" s="48"/>
      <c r="H793" s="298"/>
      <c r="I793" s="98" t="s">
        <v>3044</v>
      </c>
      <c r="J793" s="27">
        <v>2022</v>
      </c>
      <c r="K793" s="50">
        <v>435.7</v>
      </c>
      <c r="L793" s="48" t="s">
        <v>3043</v>
      </c>
      <c r="M793" s="81"/>
      <c r="N793" s="57">
        <v>577825</v>
      </c>
      <c r="O793" s="34">
        <v>577825</v>
      </c>
      <c r="P793" s="57">
        <v>0</v>
      </c>
      <c r="Q793" s="57"/>
      <c r="R793" s="81" t="s">
        <v>469</v>
      </c>
      <c r="S793" s="299"/>
      <c r="T793" s="35"/>
    </row>
    <row r="794" spans="1:20" s="36" customFormat="1" ht="68.25" customHeight="1" x14ac:dyDescent="0.25">
      <c r="A794" s="43">
        <v>551</v>
      </c>
      <c r="B794" s="96" t="s">
        <v>3045</v>
      </c>
      <c r="C794" s="45"/>
      <c r="D794" s="48" t="s">
        <v>3046</v>
      </c>
      <c r="E794" s="48" t="s">
        <v>2205</v>
      </c>
      <c r="F794" s="49">
        <v>44925</v>
      </c>
      <c r="G794" s="48"/>
      <c r="H794" s="298"/>
      <c r="I794" s="98" t="s">
        <v>3047</v>
      </c>
      <c r="J794" s="27">
        <v>2022</v>
      </c>
      <c r="K794" s="50">
        <v>86.1</v>
      </c>
      <c r="L794" s="48" t="s">
        <v>3046</v>
      </c>
      <c r="M794" s="81"/>
      <c r="N794" s="57">
        <v>269034.40000000002</v>
      </c>
      <c r="O794" s="34">
        <v>0</v>
      </c>
      <c r="P794" s="57">
        <v>269034.40000000002</v>
      </c>
      <c r="Q794" s="57"/>
      <c r="R794" s="81" t="s">
        <v>469</v>
      </c>
      <c r="S794" s="299"/>
      <c r="T794" s="35"/>
    </row>
    <row r="795" spans="1:20" s="36" customFormat="1" ht="68.25" customHeight="1" x14ac:dyDescent="0.25">
      <c r="A795" s="43">
        <v>552</v>
      </c>
      <c r="B795" s="96" t="s">
        <v>3048</v>
      </c>
      <c r="C795" s="45"/>
      <c r="D795" s="48" t="s">
        <v>3049</v>
      </c>
      <c r="E795" s="48" t="s">
        <v>2205</v>
      </c>
      <c r="F795" s="49">
        <v>44925</v>
      </c>
      <c r="G795" s="48"/>
      <c r="H795" s="298"/>
      <c r="I795" s="98" t="s">
        <v>3004</v>
      </c>
      <c r="J795" s="27">
        <v>2022</v>
      </c>
      <c r="K795" s="50">
        <v>28.4</v>
      </c>
      <c r="L795" s="48" t="s">
        <v>3049</v>
      </c>
      <c r="M795" s="81"/>
      <c r="N795" s="57">
        <v>4423.95</v>
      </c>
      <c r="O795" s="34">
        <v>4423.95</v>
      </c>
      <c r="P795" s="57">
        <v>0</v>
      </c>
      <c r="Q795" s="57"/>
      <c r="R795" s="81" t="s">
        <v>469</v>
      </c>
      <c r="S795" s="299"/>
      <c r="T795" s="35"/>
    </row>
    <row r="796" spans="1:20" s="36" customFormat="1" ht="68.25" customHeight="1" x14ac:dyDescent="0.25">
      <c r="A796" s="43">
        <v>553</v>
      </c>
      <c r="B796" s="96" t="s">
        <v>3050</v>
      </c>
      <c r="C796" s="45"/>
      <c r="D796" s="48" t="s">
        <v>3051</v>
      </c>
      <c r="E796" s="48" t="s">
        <v>2205</v>
      </c>
      <c r="F796" s="49">
        <v>44925</v>
      </c>
      <c r="G796" s="48"/>
      <c r="H796" s="298"/>
      <c r="I796" s="98" t="s">
        <v>3004</v>
      </c>
      <c r="J796" s="27">
        <v>2022</v>
      </c>
      <c r="K796" s="50">
        <v>28.4</v>
      </c>
      <c r="L796" s="48" t="s">
        <v>3051</v>
      </c>
      <c r="M796" s="81"/>
      <c r="N796" s="57">
        <v>4423.95</v>
      </c>
      <c r="O796" s="34">
        <v>4423.95</v>
      </c>
      <c r="P796" s="57">
        <v>0</v>
      </c>
      <c r="Q796" s="57"/>
      <c r="R796" s="81" t="s">
        <v>469</v>
      </c>
      <c r="S796" s="299"/>
      <c r="T796" s="35"/>
    </row>
    <row r="797" spans="1:20" s="36" customFormat="1" ht="68.25" customHeight="1" x14ac:dyDescent="0.25">
      <c r="A797" s="43">
        <v>554</v>
      </c>
      <c r="B797" s="96" t="s">
        <v>3052</v>
      </c>
      <c r="C797" s="45"/>
      <c r="D797" s="48" t="s">
        <v>3053</v>
      </c>
      <c r="E797" s="48" t="s">
        <v>2205</v>
      </c>
      <c r="F797" s="49">
        <v>44925</v>
      </c>
      <c r="G797" s="48"/>
      <c r="H797" s="298"/>
      <c r="I797" s="98" t="s">
        <v>2934</v>
      </c>
      <c r="J797" s="27">
        <v>2022</v>
      </c>
      <c r="K797" s="50">
        <v>26.2</v>
      </c>
      <c r="L797" s="48" t="s">
        <v>3053</v>
      </c>
      <c r="M797" s="81"/>
      <c r="N797" s="57">
        <v>16296.95</v>
      </c>
      <c r="O797" s="34">
        <v>16296.95</v>
      </c>
      <c r="P797" s="57">
        <v>0</v>
      </c>
      <c r="Q797" s="57"/>
      <c r="R797" s="81" t="s">
        <v>469</v>
      </c>
      <c r="S797" s="299"/>
      <c r="T797" s="35"/>
    </row>
    <row r="798" spans="1:20" s="36" customFormat="1" ht="68.25" customHeight="1" x14ac:dyDescent="0.25">
      <c r="A798" s="43">
        <v>555</v>
      </c>
      <c r="B798" s="96" t="s">
        <v>3054</v>
      </c>
      <c r="C798" s="45"/>
      <c r="D798" s="48" t="s">
        <v>2313</v>
      </c>
      <c r="E798" s="48" t="s">
        <v>2205</v>
      </c>
      <c r="F798" s="49">
        <v>44925</v>
      </c>
      <c r="G798" s="48"/>
      <c r="H798" s="298"/>
      <c r="I798" s="98" t="s">
        <v>2934</v>
      </c>
      <c r="J798" s="27">
        <v>2022</v>
      </c>
      <c r="K798" s="50">
        <v>26.2</v>
      </c>
      <c r="L798" s="48" t="s">
        <v>2313</v>
      </c>
      <c r="M798" s="81"/>
      <c r="N798" s="57">
        <v>16296.95</v>
      </c>
      <c r="O798" s="34">
        <v>16296.95</v>
      </c>
      <c r="P798" s="57">
        <v>0</v>
      </c>
      <c r="Q798" s="57"/>
      <c r="R798" s="81" t="s">
        <v>469</v>
      </c>
      <c r="S798" s="299"/>
      <c r="T798" s="35"/>
    </row>
    <row r="799" spans="1:20" s="36" customFormat="1" ht="68.25" customHeight="1" x14ac:dyDescent="0.25">
      <c r="A799" s="43">
        <v>556</v>
      </c>
      <c r="B799" s="96" t="s">
        <v>3055</v>
      </c>
      <c r="C799" s="45"/>
      <c r="D799" s="48" t="s">
        <v>3056</v>
      </c>
      <c r="E799" s="48" t="s">
        <v>2205</v>
      </c>
      <c r="F799" s="49">
        <v>44925</v>
      </c>
      <c r="G799" s="48"/>
      <c r="H799" s="298"/>
      <c r="I799" s="98" t="s">
        <v>3057</v>
      </c>
      <c r="J799" s="27">
        <v>2022</v>
      </c>
      <c r="K799" s="50">
        <v>92</v>
      </c>
      <c r="L799" s="48" t="s">
        <v>3056</v>
      </c>
      <c r="M799" s="81"/>
      <c r="N799" s="57">
        <v>16385</v>
      </c>
      <c r="O799" s="34">
        <v>16385</v>
      </c>
      <c r="P799" s="57">
        <v>0</v>
      </c>
      <c r="Q799" s="57"/>
      <c r="R799" s="81" t="s">
        <v>469</v>
      </c>
      <c r="S799" s="299"/>
      <c r="T799" s="35"/>
    </row>
    <row r="800" spans="1:20" s="36" customFormat="1" ht="68.25" customHeight="1" x14ac:dyDescent="0.25">
      <c r="A800" s="43">
        <v>557</v>
      </c>
      <c r="B800" s="96" t="s">
        <v>3055</v>
      </c>
      <c r="C800" s="45"/>
      <c r="D800" s="48" t="s">
        <v>3058</v>
      </c>
      <c r="E800" s="48" t="s">
        <v>2205</v>
      </c>
      <c r="F800" s="49">
        <v>44925</v>
      </c>
      <c r="G800" s="48"/>
      <c r="H800" s="298"/>
      <c r="I800" s="98" t="s">
        <v>3059</v>
      </c>
      <c r="J800" s="27">
        <v>2022</v>
      </c>
      <c r="K800" s="50">
        <v>163.1</v>
      </c>
      <c r="L800" s="48" t="s">
        <v>3058</v>
      </c>
      <c r="M800" s="81"/>
      <c r="N800" s="57">
        <v>21750</v>
      </c>
      <c r="O800" s="34">
        <v>21750</v>
      </c>
      <c r="P800" s="57">
        <v>0</v>
      </c>
      <c r="Q800" s="57"/>
      <c r="R800" s="81" t="s">
        <v>469</v>
      </c>
      <c r="S800" s="299"/>
      <c r="T800" s="35"/>
    </row>
    <row r="801" spans="1:20" s="36" customFormat="1" ht="68.25" customHeight="1" x14ac:dyDescent="0.25">
      <c r="A801" s="43">
        <v>558</v>
      </c>
      <c r="B801" s="96" t="s">
        <v>3060</v>
      </c>
      <c r="C801" s="45"/>
      <c r="D801" s="48" t="s">
        <v>3061</v>
      </c>
      <c r="E801" s="48" t="s">
        <v>2205</v>
      </c>
      <c r="F801" s="49">
        <v>44925</v>
      </c>
      <c r="G801" s="48"/>
      <c r="H801" s="298"/>
      <c r="I801" s="98" t="s">
        <v>3044</v>
      </c>
      <c r="J801" s="27">
        <v>2022</v>
      </c>
      <c r="K801" s="50">
        <v>438.5</v>
      </c>
      <c r="L801" s="48" t="s">
        <v>3061</v>
      </c>
      <c r="M801" s="81"/>
      <c r="N801" s="57">
        <v>196620</v>
      </c>
      <c r="O801" s="34">
        <v>196620</v>
      </c>
      <c r="P801" s="57">
        <v>0</v>
      </c>
      <c r="Q801" s="57"/>
      <c r="R801" s="81" t="s">
        <v>469</v>
      </c>
      <c r="S801" s="299"/>
      <c r="T801" s="35"/>
    </row>
    <row r="802" spans="1:20" s="36" customFormat="1" ht="68.25" customHeight="1" x14ac:dyDescent="0.25">
      <c r="A802" s="43">
        <v>559</v>
      </c>
      <c r="B802" s="96" t="s">
        <v>3064</v>
      </c>
      <c r="C802" s="45"/>
      <c r="D802" s="48" t="s">
        <v>3065</v>
      </c>
      <c r="E802" s="48" t="s">
        <v>2205</v>
      </c>
      <c r="F802" s="49">
        <v>44925</v>
      </c>
      <c r="G802" s="48"/>
      <c r="H802" s="298"/>
      <c r="I802" s="98" t="s">
        <v>3066</v>
      </c>
      <c r="J802" s="27">
        <v>2022</v>
      </c>
      <c r="K802" s="50">
        <v>32.1</v>
      </c>
      <c r="L802" s="48" t="s">
        <v>3065</v>
      </c>
      <c r="M802" s="48" t="s">
        <v>3067</v>
      </c>
      <c r="N802" s="57">
        <v>106646</v>
      </c>
      <c r="O802" s="34">
        <v>0</v>
      </c>
      <c r="P802" s="57">
        <v>106646</v>
      </c>
      <c r="Q802" s="57"/>
      <c r="R802" s="81" t="s">
        <v>469</v>
      </c>
      <c r="S802" s="299"/>
      <c r="T802" s="35"/>
    </row>
    <row r="803" spans="1:20" s="36" customFormat="1" ht="68.25" customHeight="1" x14ac:dyDescent="0.25">
      <c r="A803" s="43">
        <v>560</v>
      </c>
      <c r="B803" s="96" t="s">
        <v>3068</v>
      </c>
      <c r="C803" s="45"/>
      <c r="D803" s="48" t="s">
        <v>3069</v>
      </c>
      <c r="E803" s="48" t="s">
        <v>2205</v>
      </c>
      <c r="F803" s="49">
        <v>44925</v>
      </c>
      <c r="G803" s="48"/>
      <c r="H803" s="298"/>
      <c r="I803" s="98" t="s">
        <v>3070</v>
      </c>
      <c r="J803" s="27">
        <v>2022</v>
      </c>
      <c r="K803" s="50">
        <v>67.8</v>
      </c>
      <c r="L803" s="48" t="s">
        <v>3069</v>
      </c>
      <c r="M803" s="81"/>
      <c r="N803" s="57">
        <v>483764.52</v>
      </c>
      <c r="O803" s="34">
        <v>0</v>
      </c>
      <c r="P803" s="34">
        <v>483764.52</v>
      </c>
      <c r="Q803" s="57"/>
      <c r="R803" s="81" t="s">
        <v>469</v>
      </c>
      <c r="S803" s="299"/>
      <c r="T803" s="35"/>
    </row>
    <row r="804" spans="1:20" s="36" customFormat="1" ht="68.25" customHeight="1" x14ac:dyDescent="0.25">
      <c r="A804" s="43">
        <v>561</v>
      </c>
      <c r="B804" s="96" t="s">
        <v>3071</v>
      </c>
      <c r="C804" s="45"/>
      <c r="D804" s="48" t="s">
        <v>3072</v>
      </c>
      <c r="E804" s="48" t="s">
        <v>2205</v>
      </c>
      <c r="F804" s="49">
        <v>44925</v>
      </c>
      <c r="G804" s="48"/>
      <c r="H804" s="298"/>
      <c r="I804" s="98" t="s">
        <v>3070</v>
      </c>
      <c r="J804" s="27">
        <v>2022</v>
      </c>
      <c r="K804" s="50">
        <v>74</v>
      </c>
      <c r="L804" s="48" t="s">
        <v>3072</v>
      </c>
      <c r="M804" s="81"/>
      <c r="N804" s="57">
        <v>528002.56999999995</v>
      </c>
      <c r="O804" s="34">
        <v>0</v>
      </c>
      <c r="P804" s="57">
        <v>528002.56999999995</v>
      </c>
      <c r="Q804" s="57"/>
      <c r="R804" s="81" t="s">
        <v>469</v>
      </c>
      <c r="S804" s="299"/>
      <c r="T804" s="35"/>
    </row>
    <row r="805" spans="1:20" s="36" customFormat="1" ht="68.25" customHeight="1" x14ac:dyDescent="0.25">
      <c r="A805" s="43">
        <v>562</v>
      </c>
      <c r="B805" s="96" t="s">
        <v>3073</v>
      </c>
      <c r="C805" s="45"/>
      <c r="D805" s="48" t="s">
        <v>3074</v>
      </c>
      <c r="E805" s="48" t="s">
        <v>2205</v>
      </c>
      <c r="F805" s="49">
        <v>44925</v>
      </c>
      <c r="G805" s="48"/>
      <c r="H805" s="298"/>
      <c r="I805" s="98" t="s">
        <v>3075</v>
      </c>
      <c r="J805" s="27">
        <v>2022</v>
      </c>
      <c r="K805" s="50">
        <v>65.099999999999994</v>
      </c>
      <c r="L805" s="48" t="s">
        <v>3074</v>
      </c>
      <c r="M805" s="81"/>
      <c r="N805" s="57">
        <v>35571.07</v>
      </c>
      <c r="O805" s="34">
        <v>28456.83</v>
      </c>
      <c r="P805" s="57">
        <v>7114.24</v>
      </c>
      <c r="Q805" s="57"/>
      <c r="R805" s="81" t="s">
        <v>469</v>
      </c>
      <c r="S805" s="299"/>
      <c r="T805" s="35"/>
    </row>
    <row r="806" spans="1:20" s="36" customFormat="1" ht="68.25" customHeight="1" x14ac:dyDescent="0.25">
      <c r="A806" s="43">
        <v>563</v>
      </c>
      <c r="B806" s="96" t="s">
        <v>3076</v>
      </c>
      <c r="C806" s="45"/>
      <c r="D806" s="48" t="s">
        <v>3077</v>
      </c>
      <c r="E806" s="48" t="s">
        <v>2205</v>
      </c>
      <c r="F806" s="49">
        <v>44925</v>
      </c>
      <c r="G806" s="48"/>
      <c r="H806" s="298"/>
      <c r="I806" s="98" t="s">
        <v>3075</v>
      </c>
      <c r="J806" s="27">
        <v>2022</v>
      </c>
      <c r="K806" s="50">
        <v>54.2</v>
      </c>
      <c r="L806" s="48" t="s">
        <v>3077</v>
      </c>
      <c r="M806" s="81"/>
      <c r="N806" s="57">
        <v>29615.21</v>
      </c>
      <c r="O806" s="34">
        <v>23692.17</v>
      </c>
      <c r="P806" s="57">
        <v>5923.04</v>
      </c>
      <c r="Q806" s="57"/>
      <c r="R806" s="81" t="s">
        <v>469</v>
      </c>
      <c r="S806" s="299"/>
      <c r="T806" s="35"/>
    </row>
    <row r="807" spans="1:20" s="36" customFormat="1" ht="68.25" customHeight="1" x14ac:dyDescent="0.25">
      <c r="A807" s="43">
        <v>564</v>
      </c>
      <c r="B807" s="96" t="s">
        <v>3078</v>
      </c>
      <c r="C807" s="45"/>
      <c r="D807" s="48" t="s">
        <v>3079</v>
      </c>
      <c r="E807" s="48" t="s">
        <v>2205</v>
      </c>
      <c r="F807" s="49">
        <v>44925</v>
      </c>
      <c r="G807" s="48"/>
      <c r="H807" s="298"/>
      <c r="I807" s="98" t="s">
        <v>3075</v>
      </c>
      <c r="J807" s="27">
        <v>2022</v>
      </c>
      <c r="K807" s="50">
        <v>65.400000000000006</v>
      </c>
      <c r="L807" s="48" t="s">
        <v>3079</v>
      </c>
      <c r="M807" s="81"/>
      <c r="N807" s="57">
        <v>188892</v>
      </c>
      <c r="O807" s="34">
        <v>0</v>
      </c>
      <c r="P807" s="57">
        <v>188892</v>
      </c>
      <c r="Q807" s="57"/>
      <c r="R807" s="81" t="s">
        <v>469</v>
      </c>
      <c r="S807" s="299"/>
      <c r="T807" s="35"/>
    </row>
    <row r="808" spans="1:20" s="36" customFormat="1" ht="68.25" customHeight="1" x14ac:dyDescent="0.25">
      <c r="A808" s="43">
        <v>565</v>
      </c>
      <c r="B808" s="96" t="s">
        <v>3080</v>
      </c>
      <c r="C808" s="45"/>
      <c r="D808" s="48" t="s">
        <v>3081</v>
      </c>
      <c r="E808" s="48" t="s">
        <v>2205</v>
      </c>
      <c r="F808" s="49">
        <v>44925</v>
      </c>
      <c r="G808" s="48"/>
      <c r="H808" s="298"/>
      <c r="I808" s="98" t="s">
        <v>3075</v>
      </c>
      <c r="J808" s="27">
        <v>2022</v>
      </c>
      <c r="K808" s="50">
        <v>66.099999999999994</v>
      </c>
      <c r="L808" s="48" t="s">
        <v>3081</v>
      </c>
      <c r="M808" s="81"/>
      <c r="N808" s="57">
        <v>36117.449999999997</v>
      </c>
      <c r="O808" s="34">
        <v>28893.96</v>
      </c>
      <c r="P808" s="57">
        <v>7223.49</v>
      </c>
      <c r="Q808" s="57"/>
      <c r="R808" s="81" t="s">
        <v>469</v>
      </c>
      <c r="S808" s="299"/>
      <c r="T808" s="35"/>
    </row>
    <row r="809" spans="1:20" s="36" customFormat="1" ht="68.25" customHeight="1" x14ac:dyDescent="0.25">
      <c r="A809" s="43">
        <v>566</v>
      </c>
      <c r="B809" s="96" t="s">
        <v>3082</v>
      </c>
      <c r="C809" s="45"/>
      <c r="D809" s="48" t="s">
        <v>3083</v>
      </c>
      <c r="E809" s="48" t="s">
        <v>2205</v>
      </c>
      <c r="F809" s="49">
        <v>44925</v>
      </c>
      <c r="G809" s="48"/>
      <c r="H809" s="298"/>
      <c r="I809" s="98" t="s">
        <v>3075</v>
      </c>
      <c r="J809" s="27">
        <v>2022</v>
      </c>
      <c r="K809" s="50">
        <v>52.1</v>
      </c>
      <c r="L809" s="48" t="s">
        <v>3083</v>
      </c>
      <c r="M809" s="81"/>
      <c r="N809" s="57">
        <v>28467.759999999998</v>
      </c>
      <c r="O809" s="34">
        <v>22774.21</v>
      </c>
      <c r="P809" s="57">
        <v>5693.55</v>
      </c>
      <c r="Q809" s="57"/>
      <c r="R809" s="81" t="s">
        <v>469</v>
      </c>
      <c r="S809" s="299"/>
      <c r="T809" s="35"/>
    </row>
    <row r="810" spans="1:20" s="36" customFormat="1" ht="68.25" customHeight="1" x14ac:dyDescent="0.25">
      <c r="A810" s="43">
        <v>567</v>
      </c>
      <c r="B810" s="96" t="s">
        <v>3084</v>
      </c>
      <c r="C810" s="45"/>
      <c r="D810" s="48" t="s">
        <v>3085</v>
      </c>
      <c r="E810" s="48" t="s">
        <v>2205</v>
      </c>
      <c r="F810" s="49">
        <v>44925</v>
      </c>
      <c r="G810" s="48"/>
      <c r="H810" s="298"/>
      <c r="I810" s="98" t="s">
        <v>3075</v>
      </c>
      <c r="J810" s="27">
        <v>2022</v>
      </c>
      <c r="K810" s="50">
        <v>51.8</v>
      </c>
      <c r="L810" s="48" t="s">
        <v>3085</v>
      </c>
      <c r="M810" s="81"/>
      <c r="N810" s="57">
        <v>28303.84</v>
      </c>
      <c r="O810" s="34">
        <v>22643.07</v>
      </c>
      <c r="P810" s="57">
        <v>5660.77</v>
      </c>
      <c r="Q810" s="57"/>
      <c r="R810" s="81" t="s">
        <v>469</v>
      </c>
      <c r="S810" s="299"/>
      <c r="T810" s="35"/>
    </row>
    <row r="811" spans="1:20" s="36" customFormat="1" ht="68.25" customHeight="1" x14ac:dyDescent="0.25">
      <c r="A811" s="43">
        <v>568</v>
      </c>
      <c r="B811" s="96" t="s">
        <v>3086</v>
      </c>
      <c r="C811" s="45"/>
      <c r="D811" s="48" t="s">
        <v>1899</v>
      </c>
      <c r="E811" s="48" t="s">
        <v>2205</v>
      </c>
      <c r="F811" s="49">
        <v>44925</v>
      </c>
      <c r="G811" s="48"/>
      <c r="H811" s="298"/>
      <c r="I811" s="98" t="s">
        <v>3087</v>
      </c>
      <c r="J811" s="27">
        <v>2022</v>
      </c>
      <c r="K811" s="50">
        <v>32.6</v>
      </c>
      <c r="L811" s="48" t="s">
        <v>1899</v>
      </c>
      <c r="M811" s="81"/>
      <c r="N811" s="57">
        <v>271235.90999999997</v>
      </c>
      <c r="O811" s="34">
        <v>0</v>
      </c>
      <c r="P811" s="57">
        <v>271235.90999999997</v>
      </c>
      <c r="Q811" s="57"/>
      <c r="R811" s="81" t="s">
        <v>469</v>
      </c>
      <c r="S811" s="299"/>
      <c r="T811" s="35"/>
    </row>
    <row r="812" spans="1:20" s="36" customFormat="1" ht="68.25" customHeight="1" x14ac:dyDescent="0.25">
      <c r="A812" s="43">
        <v>569</v>
      </c>
      <c r="B812" s="96" t="s">
        <v>3088</v>
      </c>
      <c r="C812" s="45"/>
      <c r="D812" s="48" t="s">
        <v>3089</v>
      </c>
      <c r="E812" s="48" t="s">
        <v>2205</v>
      </c>
      <c r="F812" s="49">
        <v>44925</v>
      </c>
      <c r="G812" s="48"/>
      <c r="H812" s="298"/>
      <c r="I812" s="98" t="s">
        <v>2904</v>
      </c>
      <c r="J812" s="27">
        <v>2022</v>
      </c>
      <c r="K812" s="50">
        <v>71.2</v>
      </c>
      <c r="L812" s="48" t="s">
        <v>3089</v>
      </c>
      <c r="M812" s="81"/>
      <c r="N812" s="57">
        <v>278697.45</v>
      </c>
      <c r="O812" s="34">
        <v>0</v>
      </c>
      <c r="P812" s="57">
        <v>278697.45</v>
      </c>
      <c r="Q812" s="57"/>
      <c r="R812" s="81" t="s">
        <v>469</v>
      </c>
      <c r="S812" s="299"/>
      <c r="T812" s="35"/>
    </row>
    <row r="813" spans="1:20" s="36" customFormat="1" ht="68.25" customHeight="1" x14ac:dyDescent="0.25">
      <c r="A813" s="43">
        <v>570</v>
      </c>
      <c r="B813" s="96" t="s">
        <v>3090</v>
      </c>
      <c r="C813" s="45"/>
      <c r="D813" s="48" t="s">
        <v>2313</v>
      </c>
      <c r="E813" s="48" t="s">
        <v>2208</v>
      </c>
      <c r="F813" s="49">
        <v>44925</v>
      </c>
      <c r="G813" s="48"/>
      <c r="H813" s="298"/>
      <c r="I813" s="98" t="s">
        <v>2655</v>
      </c>
      <c r="J813" s="27">
        <v>2022</v>
      </c>
      <c r="K813" s="50">
        <v>162</v>
      </c>
      <c r="L813" s="48" t="s">
        <v>2313</v>
      </c>
      <c r="M813" s="81"/>
      <c r="N813" s="57">
        <v>101500</v>
      </c>
      <c r="O813" s="34">
        <v>101500</v>
      </c>
      <c r="P813" s="57">
        <v>0</v>
      </c>
      <c r="Q813" s="57"/>
      <c r="R813" s="81" t="s">
        <v>469</v>
      </c>
      <c r="S813" s="299"/>
      <c r="T813" s="35"/>
    </row>
    <row r="814" spans="1:20" s="36" customFormat="1" ht="68.25" customHeight="1" x14ac:dyDescent="0.25">
      <c r="A814" s="43">
        <v>571</v>
      </c>
      <c r="B814" s="96" t="s">
        <v>3092</v>
      </c>
      <c r="C814" s="45"/>
      <c r="D814" s="48" t="s">
        <v>3093</v>
      </c>
      <c r="E814" s="48" t="s">
        <v>2205</v>
      </c>
      <c r="F814" s="49">
        <v>44925</v>
      </c>
      <c r="G814" s="48"/>
      <c r="H814" s="298"/>
      <c r="I814" s="98" t="s">
        <v>2476</v>
      </c>
      <c r="J814" s="27">
        <v>2022</v>
      </c>
      <c r="K814" s="50">
        <v>30.7</v>
      </c>
      <c r="L814" s="48" t="s">
        <v>3093</v>
      </c>
      <c r="M814" s="81"/>
      <c r="N814" s="57">
        <v>369600</v>
      </c>
      <c r="O814" s="34">
        <v>0</v>
      </c>
      <c r="P814" s="57">
        <v>369600</v>
      </c>
      <c r="Q814" s="57"/>
      <c r="R814" s="81" t="s">
        <v>469</v>
      </c>
      <c r="S814" s="299"/>
      <c r="T814" s="35"/>
    </row>
    <row r="815" spans="1:20" s="36" customFormat="1" ht="68.25" customHeight="1" x14ac:dyDescent="0.25">
      <c r="A815" s="43">
        <v>572</v>
      </c>
      <c r="B815" s="96" t="s">
        <v>3094</v>
      </c>
      <c r="C815" s="45"/>
      <c r="D815" s="48" t="s">
        <v>1242</v>
      </c>
      <c r="E815" s="48" t="s">
        <v>2205</v>
      </c>
      <c r="F815" s="49">
        <v>44925</v>
      </c>
      <c r="G815" s="48"/>
      <c r="H815" s="298"/>
      <c r="I815" s="98" t="s">
        <v>2513</v>
      </c>
      <c r="J815" s="27">
        <v>2022</v>
      </c>
      <c r="K815" s="50">
        <v>38.799999999999997</v>
      </c>
      <c r="L815" s="48" t="s">
        <v>1242</v>
      </c>
      <c r="M815" s="81"/>
      <c r="N815" s="57">
        <v>376452.34</v>
      </c>
      <c r="O815" s="34">
        <v>0</v>
      </c>
      <c r="P815" s="57">
        <v>376452.34</v>
      </c>
      <c r="Q815" s="57"/>
      <c r="R815" s="81" t="s">
        <v>469</v>
      </c>
      <c r="S815" s="299"/>
      <c r="T815" s="35"/>
    </row>
    <row r="816" spans="1:20" s="36" customFormat="1" ht="68.25" customHeight="1" x14ac:dyDescent="0.25">
      <c r="A816" s="43">
        <v>573</v>
      </c>
      <c r="B816" s="96" t="s">
        <v>3095</v>
      </c>
      <c r="C816" s="45"/>
      <c r="D816" s="48" t="s">
        <v>3096</v>
      </c>
      <c r="E816" s="48" t="s">
        <v>2205</v>
      </c>
      <c r="F816" s="49">
        <v>44925</v>
      </c>
      <c r="G816" s="48"/>
      <c r="H816" s="298"/>
      <c r="I816" s="98" t="s">
        <v>3097</v>
      </c>
      <c r="J816" s="27">
        <v>2022</v>
      </c>
      <c r="K816" s="50">
        <v>54.2</v>
      </c>
      <c r="L816" s="48" t="s">
        <v>3096</v>
      </c>
      <c r="M816" s="81"/>
      <c r="N816" s="309">
        <v>191251.08</v>
      </c>
      <c r="O816" s="338">
        <v>127655.34</v>
      </c>
      <c r="P816" s="57">
        <v>63595.74</v>
      </c>
      <c r="Q816" s="57"/>
      <c r="R816" s="81" t="s">
        <v>469</v>
      </c>
      <c r="S816" s="299"/>
      <c r="T816" s="35"/>
    </row>
    <row r="817" spans="1:20" s="36" customFormat="1" ht="68.25" hidden="1" customHeight="1" x14ac:dyDescent="0.25">
      <c r="A817" s="43">
        <v>574</v>
      </c>
      <c r="B817" s="96" t="s">
        <v>3098</v>
      </c>
      <c r="C817" s="45"/>
      <c r="D817" s="48" t="s">
        <v>2313</v>
      </c>
      <c r="E817" s="48" t="s">
        <v>2205</v>
      </c>
      <c r="F817" s="49">
        <v>44925</v>
      </c>
      <c r="G817" s="48" t="s">
        <v>4066</v>
      </c>
      <c r="H817" s="298">
        <v>45538</v>
      </c>
      <c r="I817" s="98" t="s">
        <v>2513</v>
      </c>
      <c r="J817" s="27">
        <v>2022</v>
      </c>
      <c r="K817" s="50">
        <v>94.2</v>
      </c>
      <c r="L817" s="48" t="s">
        <v>2313</v>
      </c>
      <c r="M817" s="81"/>
      <c r="N817" s="57">
        <v>73950</v>
      </c>
      <c r="O817" s="34">
        <v>73950</v>
      </c>
      <c r="P817" s="57">
        <v>0</v>
      </c>
      <c r="Q817" s="57"/>
      <c r="R817" s="81" t="s">
        <v>469</v>
      </c>
      <c r="S817" s="299"/>
      <c r="T817" s="35"/>
    </row>
    <row r="818" spans="1:20" s="36" customFormat="1" ht="68.25" customHeight="1" x14ac:dyDescent="0.25">
      <c r="A818" s="43">
        <v>575</v>
      </c>
      <c r="B818" s="96" t="s">
        <v>3099</v>
      </c>
      <c r="C818" s="45"/>
      <c r="D818" s="48" t="s">
        <v>3100</v>
      </c>
      <c r="E818" s="48" t="s">
        <v>2205</v>
      </c>
      <c r="F818" s="49">
        <v>44925</v>
      </c>
      <c r="G818" s="48"/>
      <c r="H818" s="298"/>
      <c r="I818" s="98" t="s">
        <v>2513</v>
      </c>
      <c r="J818" s="27">
        <v>2022</v>
      </c>
      <c r="K818" s="50">
        <v>76.5</v>
      </c>
      <c r="L818" s="48" t="s">
        <v>3100</v>
      </c>
      <c r="M818" s="81"/>
      <c r="N818" s="57">
        <v>483405.03</v>
      </c>
      <c r="O818" s="34">
        <v>0</v>
      </c>
      <c r="P818" s="57">
        <v>483405.03</v>
      </c>
      <c r="Q818" s="57"/>
      <c r="R818" s="81" t="s">
        <v>469</v>
      </c>
      <c r="S818" s="299"/>
      <c r="T818" s="35"/>
    </row>
    <row r="819" spans="1:20" s="36" customFormat="1" ht="68.25" hidden="1" customHeight="1" x14ac:dyDescent="0.25">
      <c r="A819" s="43">
        <v>576</v>
      </c>
      <c r="B819" s="96" t="s">
        <v>3101</v>
      </c>
      <c r="C819" s="45"/>
      <c r="D819" s="48" t="s">
        <v>2313</v>
      </c>
      <c r="E819" s="48" t="s">
        <v>2205</v>
      </c>
      <c r="F819" s="49">
        <v>44925</v>
      </c>
      <c r="G819" s="48" t="s">
        <v>4066</v>
      </c>
      <c r="H819" s="298">
        <v>45538</v>
      </c>
      <c r="I819" s="98" t="s">
        <v>2513</v>
      </c>
      <c r="J819" s="27">
        <v>2022</v>
      </c>
      <c r="K819" s="50">
        <v>91.7</v>
      </c>
      <c r="L819" s="48" t="s">
        <v>2313</v>
      </c>
      <c r="M819" s="81"/>
      <c r="N819" s="57">
        <v>73950</v>
      </c>
      <c r="O819" s="34">
        <v>73950</v>
      </c>
      <c r="P819" s="57">
        <v>0</v>
      </c>
      <c r="Q819" s="57"/>
      <c r="R819" s="81" t="s">
        <v>469</v>
      </c>
      <c r="S819" s="299"/>
      <c r="T819" s="35"/>
    </row>
    <row r="820" spans="1:20" s="36" customFormat="1" ht="68.25" customHeight="1" x14ac:dyDescent="0.25">
      <c r="A820" s="43">
        <v>577</v>
      </c>
      <c r="B820" s="96" t="s">
        <v>3102</v>
      </c>
      <c r="C820" s="45"/>
      <c r="D820" s="48" t="s">
        <v>3103</v>
      </c>
      <c r="E820" s="48" t="s">
        <v>2205</v>
      </c>
      <c r="F820" s="49">
        <v>44925</v>
      </c>
      <c r="G820" s="48"/>
      <c r="H820" s="298"/>
      <c r="I820" s="98" t="s">
        <v>2513</v>
      </c>
      <c r="J820" s="27">
        <v>2022</v>
      </c>
      <c r="K820" s="50">
        <v>35.299999999999997</v>
      </c>
      <c r="L820" s="48" t="s">
        <v>3103</v>
      </c>
      <c r="M820" s="81"/>
      <c r="N820" s="57">
        <v>28780.98</v>
      </c>
      <c r="O820" s="34">
        <v>28780.98</v>
      </c>
      <c r="P820" s="57">
        <v>0</v>
      </c>
      <c r="Q820" s="57"/>
      <c r="R820" s="81" t="s">
        <v>469</v>
      </c>
      <c r="S820" s="299"/>
      <c r="T820" s="35"/>
    </row>
    <row r="821" spans="1:20" s="36" customFormat="1" ht="68.25" customHeight="1" x14ac:dyDescent="0.25">
      <c r="A821" s="43">
        <v>578</v>
      </c>
      <c r="B821" s="96" t="s">
        <v>3052</v>
      </c>
      <c r="C821" s="45"/>
      <c r="D821" s="48" t="s">
        <v>3104</v>
      </c>
      <c r="E821" s="48" t="s">
        <v>2205</v>
      </c>
      <c r="F821" s="49">
        <v>44925</v>
      </c>
      <c r="G821" s="48"/>
      <c r="H821" s="298"/>
      <c r="I821" s="98" t="s">
        <v>2513</v>
      </c>
      <c r="J821" s="27">
        <v>2022</v>
      </c>
      <c r="K821" s="50">
        <v>33</v>
      </c>
      <c r="L821" s="48" t="s">
        <v>3104</v>
      </c>
      <c r="M821" s="81"/>
      <c r="N821" s="57">
        <v>26905.73</v>
      </c>
      <c r="O821" s="34">
        <v>26905.73</v>
      </c>
      <c r="P821" s="57">
        <v>0</v>
      </c>
      <c r="Q821" s="57"/>
      <c r="R821" s="81" t="s">
        <v>469</v>
      </c>
      <c r="S821" s="299"/>
      <c r="T821" s="35"/>
    </row>
    <row r="822" spans="1:20" s="36" customFormat="1" ht="68.25" customHeight="1" x14ac:dyDescent="0.25">
      <c r="A822" s="43">
        <v>579</v>
      </c>
      <c r="B822" s="96" t="s">
        <v>3105</v>
      </c>
      <c r="C822" s="45"/>
      <c r="D822" s="48" t="s">
        <v>3106</v>
      </c>
      <c r="E822" s="48" t="s">
        <v>2205</v>
      </c>
      <c r="F822" s="49">
        <v>44925</v>
      </c>
      <c r="G822" s="48"/>
      <c r="H822" s="298"/>
      <c r="I822" s="98" t="s">
        <v>2513</v>
      </c>
      <c r="J822" s="27">
        <v>2022</v>
      </c>
      <c r="K822" s="50">
        <v>22.4</v>
      </c>
      <c r="L822" s="48" t="s">
        <v>3106</v>
      </c>
      <c r="M822" s="81"/>
      <c r="N822" s="57">
        <v>18263.29</v>
      </c>
      <c r="O822" s="34">
        <v>18263.29</v>
      </c>
      <c r="P822" s="57">
        <v>0</v>
      </c>
      <c r="Q822" s="57"/>
      <c r="R822" s="81" t="s">
        <v>469</v>
      </c>
      <c r="S822" s="299"/>
      <c r="T822" s="35"/>
    </row>
    <row r="823" spans="1:20" s="36" customFormat="1" ht="68.25" customHeight="1" x14ac:dyDescent="0.25">
      <c r="A823" s="43">
        <v>580</v>
      </c>
      <c r="B823" s="96" t="s">
        <v>3107</v>
      </c>
      <c r="C823" s="45"/>
      <c r="D823" s="48" t="s">
        <v>3108</v>
      </c>
      <c r="E823" s="48" t="s">
        <v>2205</v>
      </c>
      <c r="F823" s="49">
        <v>44925</v>
      </c>
      <c r="G823" s="48"/>
      <c r="H823" s="298"/>
      <c r="I823" s="98" t="s">
        <v>2513</v>
      </c>
      <c r="J823" s="27">
        <v>2022</v>
      </c>
      <c r="K823" s="50">
        <v>29.9</v>
      </c>
      <c r="L823" s="48" t="s">
        <v>3108</v>
      </c>
      <c r="M823" s="81"/>
      <c r="N823" s="57">
        <v>24165.08</v>
      </c>
      <c r="O823" s="34">
        <v>24165.08</v>
      </c>
      <c r="P823" s="57">
        <v>0</v>
      </c>
      <c r="Q823" s="57"/>
      <c r="R823" s="81" t="s">
        <v>469</v>
      </c>
      <c r="S823" s="299"/>
      <c r="T823" s="35"/>
    </row>
    <row r="824" spans="1:20" s="36" customFormat="1" ht="68.25" customHeight="1" x14ac:dyDescent="0.25">
      <c r="A824" s="43">
        <v>581</v>
      </c>
      <c r="B824" s="96" t="s">
        <v>3109</v>
      </c>
      <c r="C824" s="45"/>
      <c r="D824" s="48" t="s">
        <v>3110</v>
      </c>
      <c r="E824" s="48" t="s">
        <v>2205</v>
      </c>
      <c r="F824" s="49">
        <v>44925</v>
      </c>
      <c r="G824" s="48"/>
      <c r="H824" s="298"/>
      <c r="I824" s="98" t="s">
        <v>2513</v>
      </c>
      <c r="J824" s="27">
        <v>2022</v>
      </c>
      <c r="K824" s="50">
        <v>31</v>
      </c>
      <c r="L824" s="48" t="s">
        <v>3110</v>
      </c>
      <c r="M824" s="81"/>
      <c r="N824" s="57">
        <v>25054.1</v>
      </c>
      <c r="O824" s="34">
        <v>25054.1</v>
      </c>
      <c r="P824" s="57">
        <v>0</v>
      </c>
      <c r="Q824" s="57"/>
      <c r="R824" s="81" t="s">
        <v>469</v>
      </c>
      <c r="S824" s="299"/>
      <c r="T824" s="35"/>
    </row>
    <row r="825" spans="1:20" s="36" customFormat="1" ht="68.25" customHeight="1" x14ac:dyDescent="0.25">
      <c r="A825" s="43">
        <v>582</v>
      </c>
      <c r="B825" s="96" t="s">
        <v>3111</v>
      </c>
      <c r="C825" s="45"/>
      <c r="D825" s="48" t="s">
        <v>3112</v>
      </c>
      <c r="E825" s="48" t="s">
        <v>2205</v>
      </c>
      <c r="F825" s="49">
        <v>44925</v>
      </c>
      <c r="G825" s="48"/>
      <c r="H825" s="298"/>
      <c r="I825" s="98" t="s">
        <v>2513</v>
      </c>
      <c r="J825" s="27">
        <v>2022</v>
      </c>
      <c r="K825" s="50">
        <v>21.9</v>
      </c>
      <c r="L825" s="48" t="s">
        <v>3112</v>
      </c>
      <c r="M825" s="81"/>
      <c r="N825" s="57">
        <v>21480.27</v>
      </c>
      <c r="O825" s="34">
        <v>21480.27</v>
      </c>
      <c r="P825" s="57">
        <v>0</v>
      </c>
      <c r="Q825" s="57"/>
      <c r="R825" s="81" t="s">
        <v>469</v>
      </c>
      <c r="S825" s="299"/>
      <c r="T825" s="35"/>
    </row>
    <row r="826" spans="1:20" s="36" customFormat="1" ht="68.25" customHeight="1" x14ac:dyDescent="0.25">
      <c r="A826" s="43">
        <v>583</v>
      </c>
      <c r="B826" s="96" t="s">
        <v>3113</v>
      </c>
      <c r="C826" s="45"/>
      <c r="D826" s="48" t="s">
        <v>3114</v>
      </c>
      <c r="E826" s="48" t="s">
        <v>2205</v>
      </c>
      <c r="F826" s="49">
        <v>44925</v>
      </c>
      <c r="G826" s="48"/>
      <c r="H826" s="298"/>
      <c r="I826" s="98" t="s">
        <v>2513</v>
      </c>
      <c r="J826" s="27">
        <v>2022</v>
      </c>
      <c r="K826" s="50">
        <v>22.3</v>
      </c>
      <c r="L826" s="48" t="s">
        <v>3114</v>
      </c>
      <c r="M826" s="81"/>
      <c r="N826" s="57">
        <v>21872.6</v>
      </c>
      <c r="O826" s="34">
        <v>21872.6</v>
      </c>
      <c r="P826" s="57">
        <v>0</v>
      </c>
      <c r="Q826" s="57"/>
      <c r="R826" s="81" t="s">
        <v>469</v>
      </c>
      <c r="S826" s="299"/>
      <c r="T826" s="35"/>
    </row>
    <row r="827" spans="1:20" s="36" customFormat="1" ht="68.25" customHeight="1" x14ac:dyDescent="0.25">
      <c r="A827" s="43">
        <v>584</v>
      </c>
      <c r="B827" s="96" t="s">
        <v>3115</v>
      </c>
      <c r="C827" s="45"/>
      <c r="D827" s="48" t="s">
        <v>3116</v>
      </c>
      <c r="E827" s="48" t="s">
        <v>2205</v>
      </c>
      <c r="F827" s="49">
        <v>44925</v>
      </c>
      <c r="G827" s="48"/>
      <c r="H827" s="298"/>
      <c r="I827" s="98" t="s">
        <v>2513</v>
      </c>
      <c r="J827" s="27">
        <v>2022</v>
      </c>
      <c r="K827" s="50">
        <v>22.1</v>
      </c>
      <c r="L827" s="48" t="s">
        <v>3116</v>
      </c>
      <c r="M827" s="81"/>
      <c r="N827" s="57">
        <v>21676.44</v>
      </c>
      <c r="O827" s="34">
        <v>21676.44</v>
      </c>
      <c r="P827" s="57">
        <v>0</v>
      </c>
      <c r="Q827" s="57"/>
      <c r="R827" s="81" t="s">
        <v>469</v>
      </c>
      <c r="S827" s="299"/>
      <c r="T827" s="35"/>
    </row>
    <row r="828" spans="1:20" s="36" customFormat="1" ht="68.25" customHeight="1" x14ac:dyDescent="0.25">
      <c r="A828" s="43">
        <v>585</v>
      </c>
      <c r="B828" s="96" t="s">
        <v>3117</v>
      </c>
      <c r="C828" s="45"/>
      <c r="D828" s="48" t="s">
        <v>2313</v>
      </c>
      <c r="E828" s="48" t="s">
        <v>2205</v>
      </c>
      <c r="F828" s="49">
        <v>44925</v>
      </c>
      <c r="G828" s="48"/>
      <c r="H828" s="298"/>
      <c r="I828" s="98" t="s">
        <v>2513</v>
      </c>
      <c r="J828" s="27">
        <v>2022</v>
      </c>
      <c r="K828" s="50">
        <v>97.3</v>
      </c>
      <c r="L828" s="48" t="s">
        <v>2313</v>
      </c>
      <c r="M828" s="81"/>
      <c r="N828" s="57">
        <v>87000</v>
      </c>
      <c r="O828" s="34">
        <v>87000</v>
      </c>
      <c r="P828" s="57">
        <v>0</v>
      </c>
      <c r="Q828" s="57"/>
      <c r="R828" s="81" t="s">
        <v>469</v>
      </c>
      <c r="S828" s="299"/>
      <c r="T828" s="35"/>
    </row>
    <row r="829" spans="1:20" s="36" customFormat="1" ht="68.25" customHeight="1" x14ac:dyDescent="0.25">
      <c r="A829" s="43">
        <v>586</v>
      </c>
      <c r="B829" s="96" t="s">
        <v>3118</v>
      </c>
      <c r="C829" s="45"/>
      <c r="D829" s="48" t="s">
        <v>3119</v>
      </c>
      <c r="E829" s="48" t="s">
        <v>2205</v>
      </c>
      <c r="F829" s="49">
        <v>44925</v>
      </c>
      <c r="G829" s="48"/>
      <c r="H829" s="298"/>
      <c r="I829" s="98" t="s">
        <v>2513</v>
      </c>
      <c r="J829" s="27">
        <v>2022</v>
      </c>
      <c r="K829" s="50">
        <v>41.1</v>
      </c>
      <c r="L829" s="48" t="s">
        <v>3119</v>
      </c>
      <c r="M829" s="81"/>
      <c r="N829" s="57">
        <v>30269</v>
      </c>
      <c r="O829" s="34">
        <v>30269</v>
      </c>
      <c r="P829" s="57">
        <v>0</v>
      </c>
      <c r="Q829" s="57"/>
      <c r="R829" s="81" t="s">
        <v>469</v>
      </c>
      <c r="S829" s="299"/>
      <c r="T829" s="35"/>
    </row>
    <row r="830" spans="1:20" s="36" customFormat="1" ht="68.25" customHeight="1" x14ac:dyDescent="0.25">
      <c r="A830" s="43">
        <v>587</v>
      </c>
      <c r="B830" s="96" t="s">
        <v>3120</v>
      </c>
      <c r="C830" s="45"/>
      <c r="D830" s="48" t="s">
        <v>3121</v>
      </c>
      <c r="E830" s="48" t="s">
        <v>2205</v>
      </c>
      <c r="F830" s="49">
        <v>44925</v>
      </c>
      <c r="G830" s="48"/>
      <c r="H830" s="298"/>
      <c r="I830" s="98" t="s">
        <v>2513</v>
      </c>
      <c r="J830" s="27">
        <v>2022</v>
      </c>
      <c r="K830" s="50">
        <v>50.7</v>
      </c>
      <c r="L830" s="48" t="s">
        <v>3121</v>
      </c>
      <c r="M830" s="81"/>
      <c r="N830" s="57">
        <v>37339.129999999997</v>
      </c>
      <c r="O830" s="34">
        <v>37339.129999999997</v>
      </c>
      <c r="P830" s="57">
        <v>0</v>
      </c>
      <c r="Q830" s="57"/>
      <c r="R830" s="81" t="s">
        <v>469</v>
      </c>
      <c r="S830" s="299"/>
      <c r="T830" s="35"/>
    </row>
    <row r="831" spans="1:20" s="36" customFormat="1" ht="68.25" customHeight="1" x14ac:dyDescent="0.25">
      <c r="A831" s="43">
        <v>588</v>
      </c>
      <c r="B831" s="96" t="s">
        <v>3122</v>
      </c>
      <c r="C831" s="45"/>
      <c r="D831" s="48" t="s">
        <v>3123</v>
      </c>
      <c r="E831" s="48" t="s">
        <v>2205</v>
      </c>
      <c r="F831" s="49">
        <v>44925</v>
      </c>
      <c r="G831" s="48"/>
      <c r="H831" s="298"/>
      <c r="I831" s="98" t="s">
        <v>2513</v>
      </c>
      <c r="J831" s="27">
        <v>2022</v>
      </c>
      <c r="K831" s="50">
        <v>67.5</v>
      </c>
      <c r="L831" s="48" t="s">
        <v>3123</v>
      </c>
      <c r="M831" s="81"/>
      <c r="N831" s="57">
        <v>200000</v>
      </c>
      <c r="O831" s="34">
        <v>0</v>
      </c>
      <c r="P831" s="57">
        <v>200000</v>
      </c>
      <c r="Q831" s="57"/>
      <c r="R831" s="81" t="s">
        <v>469</v>
      </c>
      <c r="S831" s="299"/>
      <c r="T831" s="35"/>
    </row>
    <row r="832" spans="1:20" s="36" customFormat="1" ht="68.25" customHeight="1" x14ac:dyDescent="0.25">
      <c r="A832" s="43">
        <v>589</v>
      </c>
      <c r="B832" s="96" t="s">
        <v>3124</v>
      </c>
      <c r="C832" s="45"/>
      <c r="D832" s="48" t="s">
        <v>3125</v>
      </c>
      <c r="E832" s="48" t="s">
        <v>2205</v>
      </c>
      <c r="F832" s="49">
        <v>44925</v>
      </c>
      <c r="G832" s="48"/>
      <c r="H832" s="298"/>
      <c r="I832" s="98" t="s">
        <v>2513</v>
      </c>
      <c r="J832" s="27">
        <v>2022</v>
      </c>
      <c r="K832" s="50">
        <v>67.599999999999994</v>
      </c>
      <c r="L832" s="48" t="s">
        <v>3125</v>
      </c>
      <c r="M832" s="81"/>
      <c r="N832" s="57">
        <v>54556.59</v>
      </c>
      <c r="O832" s="34">
        <v>50919.48</v>
      </c>
      <c r="P832" s="57">
        <v>3637.11</v>
      </c>
      <c r="Q832" s="57"/>
      <c r="R832" s="81" t="s">
        <v>469</v>
      </c>
      <c r="S832" s="299"/>
      <c r="T832" s="35"/>
    </row>
    <row r="833" spans="1:20" s="36" customFormat="1" ht="68.25" customHeight="1" x14ac:dyDescent="0.25">
      <c r="A833" s="43">
        <v>590</v>
      </c>
      <c r="B833" s="96" t="s">
        <v>2953</v>
      </c>
      <c r="C833" s="45"/>
      <c r="D833" s="48" t="s">
        <v>3126</v>
      </c>
      <c r="E833" s="48" t="s">
        <v>2205</v>
      </c>
      <c r="F833" s="49">
        <v>44925</v>
      </c>
      <c r="G833" s="48"/>
      <c r="H833" s="298"/>
      <c r="I833" s="98" t="s">
        <v>3127</v>
      </c>
      <c r="J833" s="27">
        <v>2022</v>
      </c>
      <c r="K833" s="50">
        <v>74.5</v>
      </c>
      <c r="L833" s="48" t="s">
        <v>3126</v>
      </c>
      <c r="M833" s="81"/>
      <c r="N833" s="57">
        <v>59421.81</v>
      </c>
      <c r="O833" s="34">
        <v>33672.36</v>
      </c>
      <c r="P833" s="57">
        <v>25749.45</v>
      </c>
      <c r="Q833" s="57"/>
      <c r="R833" s="81" t="s">
        <v>469</v>
      </c>
      <c r="S833" s="299"/>
      <c r="T833" s="35"/>
    </row>
    <row r="834" spans="1:20" s="36" customFormat="1" ht="68.25" customHeight="1" x14ac:dyDescent="0.25">
      <c r="A834" s="43">
        <v>591</v>
      </c>
      <c r="B834" s="96" t="s">
        <v>3128</v>
      </c>
      <c r="C834" s="45"/>
      <c r="D834" s="48" t="s">
        <v>3129</v>
      </c>
      <c r="E834" s="48" t="s">
        <v>2205</v>
      </c>
      <c r="F834" s="49">
        <v>44925</v>
      </c>
      <c r="G834" s="48"/>
      <c r="H834" s="298"/>
      <c r="I834" s="98" t="s">
        <v>3131</v>
      </c>
      <c r="J834" s="27">
        <v>2022</v>
      </c>
      <c r="K834" s="50">
        <v>42.2</v>
      </c>
      <c r="L834" s="48" t="s">
        <v>3129</v>
      </c>
      <c r="M834" s="81"/>
      <c r="N834" s="57">
        <v>35113.81</v>
      </c>
      <c r="O834" s="34">
        <v>30431.97</v>
      </c>
      <c r="P834" s="57">
        <v>4681.84</v>
      </c>
      <c r="Q834" s="57"/>
      <c r="R834" s="81" t="s">
        <v>469</v>
      </c>
      <c r="S834" s="299"/>
      <c r="T834" s="35"/>
    </row>
    <row r="835" spans="1:20" s="36" customFormat="1" ht="68.25" hidden="1" customHeight="1" x14ac:dyDescent="0.25">
      <c r="A835" s="43">
        <v>592</v>
      </c>
      <c r="B835" s="96" t="s">
        <v>3130</v>
      </c>
      <c r="C835" s="45"/>
      <c r="D835" s="48" t="s">
        <v>1360</v>
      </c>
      <c r="E835" s="48" t="s">
        <v>2205</v>
      </c>
      <c r="F835" s="49">
        <v>44925</v>
      </c>
      <c r="G835" s="48" t="s">
        <v>4065</v>
      </c>
      <c r="H835" s="298">
        <v>45506</v>
      </c>
      <c r="I835" s="98" t="s">
        <v>3131</v>
      </c>
      <c r="J835" s="27">
        <v>2022</v>
      </c>
      <c r="K835" s="50">
        <v>54.8</v>
      </c>
      <c r="L835" s="48" t="s">
        <v>1360</v>
      </c>
      <c r="M835" s="81"/>
      <c r="N835" s="57">
        <v>590000</v>
      </c>
      <c r="O835" s="34">
        <v>0</v>
      </c>
      <c r="P835" s="57">
        <v>590000</v>
      </c>
      <c r="Q835" s="57"/>
      <c r="R835" s="81" t="s">
        <v>469</v>
      </c>
      <c r="S835" s="299"/>
      <c r="T835" s="35"/>
    </row>
    <row r="836" spans="1:20" s="36" customFormat="1" ht="68.25" customHeight="1" x14ac:dyDescent="0.25">
      <c r="A836" s="43">
        <v>593</v>
      </c>
      <c r="B836" s="96" t="s">
        <v>3134</v>
      </c>
      <c r="C836" s="45"/>
      <c r="D836" s="48" t="s">
        <v>3132</v>
      </c>
      <c r="E836" s="48" t="s">
        <v>2205</v>
      </c>
      <c r="F836" s="49">
        <v>44925</v>
      </c>
      <c r="G836" s="48"/>
      <c r="H836" s="298"/>
      <c r="I836" s="98" t="s">
        <v>3133</v>
      </c>
      <c r="J836" s="27">
        <v>2022</v>
      </c>
      <c r="K836" s="50">
        <v>70.599999999999994</v>
      </c>
      <c r="L836" s="48" t="s">
        <v>3132</v>
      </c>
      <c r="M836" s="81"/>
      <c r="N836" s="57">
        <v>4639.66</v>
      </c>
      <c r="O836" s="34">
        <v>1701.21</v>
      </c>
      <c r="P836" s="57">
        <v>2938.45</v>
      </c>
      <c r="Q836" s="57"/>
      <c r="R836" s="81" t="s">
        <v>469</v>
      </c>
      <c r="S836" s="299"/>
      <c r="T836" s="35"/>
    </row>
    <row r="837" spans="1:20" s="36" customFormat="1" ht="68.25" customHeight="1" x14ac:dyDescent="0.25">
      <c r="A837" s="43">
        <v>594</v>
      </c>
      <c r="B837" s="96" t="s">
        <v>3135</v>
      </c>
      <c r="C837" s="45"/>
      <c r="D837" s="48" t="s">
        <v>3136</v>
      </c>
      <c r="E837" s="48" t="s">
        <v>2205</v>
      </c>
      <c r="F837" s="49">
        <v>44925</v>
      </c>
      <c r="G837" s="48"/>
      <c r="H837" s="298"/>
      <c r="I837" s="98" t="s">
        <v>3133</v>
      </c>
      <c r="J837" s="27">
        <v>2022</v>
      </c>
      <c r="K837" s="50">
        <v>34.5</v>
      </c>
      <c r="L837" s="48" t="s">
        <v>3136</v>
      </c>
      <c r="M837" s="81"/>
      <c r="N837" s="57">
        <v>3346.07</v>
      </c>
      <c r="O837" s="34">
        <v>1226.8900000000001</v>
      </c>
      <c r="P837" s="57">
        <v>2119.1799999999998</v>
      </c>
      <c r="Q837" s="57"/>
      <c r="R837" s="81" t="s">
        <v>469</v>
      </c>
      <c r="S837" s="299"/>
      <c r="T837" s="35"/>
    </row>
    <row r="838" spans="1:20" s="36" customFormat="1" ht="68.25" customHeight="1" x14ac:dyDescent="0.25">
      <c r="A838" s="43">
        <v>595</v>
      </c>
      <c r="B838" s="96" t="s">
        <v>3137</v>
      </c>
      <c r="C838" s="45"/>
      <c r="D838" s="48" t="s">
        <v>3138</v>
      </c>
      <c r="E838" s="48" t="s">
        <v>2205</v>
      </c>
      <c r="F838" s="49">
        <v>44925</v>
      </c>
      <c r="G838" s="48"/>
      <c r="H838" s="298"/>
      <c r="I838" s="98" t="s">
        <v>3141</v>
      </c>
      <c r="J838" s="27">
        <v>2022</v>
      </c>
      <c r="K838" s="50">
        <v>78.599999999999994</v>
      </c>
      <c r="L838" s="48" t="s">
        <v>3138</v>
      </c>
      <c r="M838" s="81"/>
      <c r="N838" s="57">
        <v>128211.79</v>
      </c>
      <c r="O838" s="34">
        <v>128211.79</v>
      </c>
      <c r="P838" s="57">
        <v>0</v>
      </c>
      <c r="Q838" s="57"/>
      <c r="R838" s="81" t="s">
        <v>469</v>
      </c>
      <c r="S838" s="299"/>
      <c r="T838" s="35"/>
    </row>
    <row r="839" spans="1:20" s="36" customFormat="1" ht="68.25" customHeight="1" x14ac:dyDescent="0.25">
      <c r="A839" s="43">
        <v>596</v>
      </c>
      <c r="B839" s="96" t="s">
        <v>3139</v>
      </c>
      <c r="C839" s="45"/>
      <c r="D839" s="48" t="s">
        <v>3140</v>
      </c>
      <c r="E839" s="48" t="s">
        <v>2205</v>
      </c>
      <c r="F839" s="49">
        <v>44925</v>
      </c>
      <c r="G839" s="48"/>
      <c r="H839" s="298"/>
      <c r="I839" s="98" t="s">
        <v>3141</v>
      </c>
      <c r="J839" s="27">
        <v>2022</v>
      </c>
      <c r="K839" s="50">
        <v>37.700000000000003</v>
      </c>
      <c r="L839" s="48" t="s">
        <v>3140</v>
      </c>
      <c r="M839" s="81"/>
      <c r="N839" s="57">
        <v>24929.91</v>
      </c>
      <c r="O839" s="34">
        <v>24929.91</v>
      </c>
      <c r="P839" s="57">
        <v>0</v>
      </c>
      <c r="Q839" s="57"/>
      <c r="R839" s="81" t="s">
        <v>469</v>
      </c>
      <c r="S839" s="299"/>
      <c r="T839" s="35"/>
    </row>
    <row r="840" spans="1:20" s="36" customFormat="1" ht="68.25" customHeight="1" x14ac:dyDescent="0.25">
      <c r="A840" s="43">
        <v>597</v>
      </c>
      <c r="B840" s="96" t="s">
        <v>3142</v>
      </c>
      <c r="C840" s="45"/>
      <c r="D840" s="48" t="s">
        <v>3143</v>
      </c>
      <c r="E840" s="48" t="s">
        <v>2205</v>
      </c>
      <c r="F840" s="49">
        <v>44925</v>
      </c>
      <c r="G840" s="48"/>
      <c r="H840" s="298"/>
      <c r="I840" s="98" t="s">
        <v>3141</v>
      </c>
      <c r="J840" s="27">
        <v>2022</v>
      </c>
      <c r="K840" s="50">
        <v>47.1</v>
      </c>
      <c r="L840" s="48" t="s">
        <v>3143</v>
      </c>
      <c r="M840" s="81"/>
      <c r="N840" s="57">
        <v>31145.86</v>
      </c>
      <c r="O840" s="34">
        <v>31145.86</v>
      </c>
      <c r="P840" s="57">
        <v>0</v>
      </c>
      <c r="Q840" s="57"/>
      <c r="R840" s="81" t="s">
        <v>469</v>
      </c>
      <c r="S840" s="299"/>
      <c r="T840" s="35"/>
    </row>
    <row r="841" spans="1:20" s="36" customFormat="1" ht="68.25" customHeight="1" x14ac:dyDescent="0.25">
      <c r="A841" s="43">
        <v>598</v>
      </c>
      <c r="B841" s="96" t="s">
        <v>3144</v>
      </c>
      <c r="C841" s="45"/>
      <c r="D841" s="48" t="s">
        <v>2313</v>
      </c>
      <c r="E841" s="48" t="s">
        <v>2205</v>
      </c>
      <c r="F841" s="49">
        <v>44925</v>
      </c>
      <c r="G841" s="48"/>
      <c r="H841" s="298"/>
      <c r="I841" s="98" t="s">
        <v>3141</v>
      </c>
      <c r="J841" s="27">
        <v>2022</v>
      </c>
      <c r="K841" s="50">
        <v>90</v>
      </c>
      <c r="L841" s="48" t="s">
        <v>2313</v>
      </c>
      <c r="M841" s="81"/>
      <c r="N841" s="57">
        <v>72295.55</v>
      </c>
      <c r="O841" s="34">
        <v>72295.55</v>
      </c>
      <c r="P841" s="57">
        <v>0</v>
      </c>
      <c r="Q841" s="57"/>
      <c r="R841" s="81" t="s">
        <v>469</v>
      </c>
      <c r="S841" s="299"/>
      <c r="T841" s="35"/>
    </row>
    <row r="842" spans="1:20" s="36" customFormat="1" ht="68.25" customHeight="1" x14ac:dyDescent="0.25">
      <c r="A842" s="43">
        <v>599</v>
      </c>
      <c r="B842" s="96" t="s">
        <v>3145</v>
      </c>
      <c r="C842" s="45"/>
      <c r="D842" s="48" t="s">
        <v>3146</v>
      </c>
      <c r="E842" s="48" t="s">
        <v>2205</v>
      </c>
      <c r="F842" s="49">
        <v>44925</v>
      </c>
      <c r="G842" s="48"/>
      <c r="H842" s="298"/>
      <c r="I842" s="98" t="s">
        <v>3141</v>
      </c>
      <c r="J842" s="27">
        <v>2022</v>
      </c>
      <c r="K842" s="50">
        <v>37.9</v>
      </c>
      <c r="L842" s="48" t="s">
        <v>3146</v>
      </c>
      <c r="M842" s="81"/>
      <c r="N842" s="57">
        <v>40563.75</v>
      </c>
      <c r="O842" s="34">
        <v>25690.38</v>
      </c>
      <c r="P842" s="57">
        <v>14873.37</v>
      </c>
      <c r="Q842" s="57"/>
      <c r="R842" s="81" t="s">
        <v>469</v>
      </c>
      <c r="S842" s="299"/>
      <c r="T842" s="35"/>
    </row>
    <row r="843" spans="1:20" s="36" customFormat="1" ht="68.25" hidden="1" customHeight="1" x14ac:dyDescent="0.25">
      <c r="A843" s="43">
        <v>600</v>
      </c>
      <c r="B843" s="96" t="s">
        <v>3147</v>
      </c>
      <c r="C843" s="45"/>
      <c r="D843" s="48" t="s">
        <v>3148</v>
      </c>
      <c r="E843" s="48" t="s">
        <v>2205</v>
      </c>
      <c r="F843" s="49">
        <v>44925</v>
      </c>
      <c r="G843" s="48" t="s">
        <v>4065</v>
      </c>
      <c r="H843" s="298">
        <v>45506</v>
      </c>
      <c r="I843" s="98" t="s">
        <v>3149</v>
      </c>
      <c r="J843" s="27">
        <v>2022</v>
      </c>
      <c r="K843" s="50">
        <v>32.6</v>
      </c>
      <c r="L843" s="48" t="s">
        <v>3148</v>
      </c>
      <c r="M843" s="81"/>
      <c r="N843" s="57">
        <v>25791.32</v>
      </c>
      <c r="O843" s="34">
        <v>7737.4</v>
      </c>
      <c r="P843" s="57">
        <v>18053.919999999998</v>
      </c>
      <c r="Q843" s="57"/>
      <c r="R843" s="81" t="s">
        <v>469</v>
      </c>
      <c r="S843" s="299"/>
      <c r="T843" s="35"/>
    </row>
    <row r="844" spans="1:20" s="36" customFormat="1" ht="68.25" customHeight="1" x14ac:dyDescent="0.25">
      <c r="A844" s="43">
        <v>601</v>
      </c>
      <c r="B844" s="96" t="s">
        <v>3005</v>
      </c>
      <c r="C844" s="45"/>
      <c r="D844" s="48" t="s">
        <v>3150</v>
      </c>
      <c r="E844" s="48" t="s">
        <v>2205</v>
      </c>
      <c r="F844" s="49">
        <v>44925</v>
      </c>
      <c r="G844" s="48"/>
      <c r="H844" s="298"/>
      <c r="I844" s="98" t="s">
        <v>3151</v>
      </c>
      <c r="J844" s="27">
        <v>2022</v>
      </c>
      <c r="K844" s="50">
        <v>58.1</v>
      </c>
      <c r="L844" s="48" t="s">
        <v>3150</v>
      </c>
      <c r="M844" s="81"/>
      <c r="N844" s="57">
        <v>30829.17</v>
      </c>
      <c r="O844" s="34">
        <v>30829.17</v>
      </c>
      <c r="P844" s="57">
        <v>0</v>
      </c>
      <c r="Q844" s="57"/>
      <c r="R844" s="81" t="s">
        <v>469</v>
      </c>
      <c r="S844" s="299"/>
      <c r="T844" s="35"/>
    </row>
    <row r="845" spans="1:20" s="36" customFormat="1" ht="68.25" customHeight="1" x14ac:dyDescent="0.25">
      <c r="A845" s="43">
        <v>602</v>
      </c>
      <c r="B845" s="96" t="s">
        <v>3007</v>
      </c>
      <c r="C845" s="45"/>
      <c r="D845" s="48" t="s">
        <v>995</v>
      </c>
      <c r="E845" s="48" t="s">
        <v>2205</v>
      </c>
      <c r="F845" s="49">
        <v>44925</v>
      </c>
      <c r="G845" s="48"/>
      <c r="H845" s="298"/>
      <c r="I845" s="98" t="s">
        <v>3151</v>
      </c>
      <c r="J845" s="27">
        <v>2022</v>
      </c>
      <c r="K845" s="50">
        <v>46.4</v>
      </c>
      <c r="L845" s="48" t="s">
        <v>995</v>
      </c>
      <c r="M845" s="81"/>
      <c r="N845" s="57">
        <v>382117.46</v>
      </c>
      <c r="O845" s="34">
        <v>0</v>
      </c>
      <c r="P845" s="57">
        <v>382117.46</v>
      </c>
      <c r="Q845" s="57"/>
      <c r="R845" s="81" t="s">
        <v>469</v>
      </c>
      <c r="S845" s="299"/>
      <c r="T845" s="35"/>
    </row>
    <row r="846" spans="1:20" s="36" customFormat="1" ht="68.25" customHeight="1" x14ac:dyDescent="0.25">
      <c r="A846" s="43">
        <v>603</v>
      </c>
      <c r="B846" s="96" t="s">
        <v>3008</v>
      </c>
      <c r="C846" s="45"/>
      <c r="D846" s="48" t="s">
        <v>3152</v>
      </c>
      <c r="E846" s="48" t="s">
        <v>2205</v>
      </c>
      <c r="F846" s="49">
        <v>44925</v>
      </c>
      <c r="G846" s="48"/>
      <c r="H846" s="298"/>
      <c r="I846" s="98" t="s">
        <v>3151</v>
      </c>
      <c r="J846" s="27">
        <v>2022</v>
      </c>
      <c r="K846" s="50">
        <v>45.8</v>
      </c>
      <c r="L846" s="48" t="s">
        <v>3152</v>
      </c>
      <c r="M846" s="81"/>
      <c r="N846" s="57">
        <v>24302.52</v>
      </c>
      <c r="O846" s="34">
        <v>24302.52</v>
      </c>
      <c r="P846" s="57">
        <v>0</v>
      </c>
      <c r="Q846" s="57"/>
      <c r="R846" s="81" t="s">
        <v>469</v>
      </c>
      <c r="S846" s="299"/>
      <c r="T846" s="35"/>
    </row>
    <row r="847" spans="1:20" s="36" customFormat="1" ht="68.25" customHeight="1" x14ac:dyDescent="0.25">
      <c r="A847" s="43">
        <v>604</v>
      </c>
      <c r="B847" s="96" t="s">
        <v>3011</v>
      </c>
      <c r="C847" s="45"/>
      <c r="D847" s="48" t="s">
        <v>3153</v>
      </c>
      <c r="E847" s="48" t="s">
        <v>2205</v>
      </c>
      <c r="F847" s="49">
        <v>44925</v>
      </c>
      <c r="G847" s="48"/>
      <c r="H847" s="298"/>
      <c r="I847" s="98" t="s">
        <v>3151</v>
      </c>
      <c r="J847" s="27">
        <v>2022</v>
      </c>
      <c r="K847" s="50">
        <v>46.3</v>
      </c>
      <c r="L847" s="48" t="s">
        <v>3153</v>
      </c>
      <c r="M847" s="81"/>
      <c r="N847" s="57">
        <v>24567.83</v>
      </c>
      <c r="O847" s="34">
        <v>24567.83</v>
      </c>
      <c r="P847" s="57">
        <v>0</v>
      </c>
      <c r="Q847" s="57"/>
      <c r="R847" s="81" t="s">
        <v>469</v>
      </c>
      <c r="S847" s="299"/>
      <c r="T847" s="35"/>
    </row>
    <row r="848" spans="1:20" s="36" customFormat="1" ht="68.25" hidden="1" customHeight="1" x14ac:dyDescent="0.25">
      <c r="A848" s="43">
        <v>605</v>
      </c>
      <c r="B848" s="96" t="s">
        <v>3154</v>
      </c>
      <c r="C848" s="45"/>
      <c r="D848" s="48" t="s">
        <v>3155</v>
      </c>
      <c r="E848" s="48" t="s">
        <v>2205</v>
      </c>
      <c r="F848" s="49">
        <v>44925</v>
      </c>
      <c r="G848" s="48" t="s">
        <v>4064</v>
      </c>
      <c r="H848" s="298">
        <v>45505</v>
      </c>
      <c r="I848" s="98" t="s">
        <v>3151</v>
      </c>
      <c r="J848" s="27">
        <v>2022</v>
      </c>
      <c r="K848" s="50">
        <v>26.2</v>
      </c>
      <c r="L848" s="48" t="s">
        <v>3155</v>
      </c>
      <c r="M848" s="81"/>
      <c r="N848" s="57">
        <v>74124</v>
      </c>
      <c r="O848" s="34">
        <v>0</v>
      </c>
      <c r="P848" s="57">
        <v>74124</v>
      </c>
      <c r="Q848" s="57"/>
      <c r="R848" s="81" t="s">
        <v>469</v>
      </c>
      <c r="S848" s="299"/>
      <c r="T848" s="35"/>
    </row>
    <row r="849" spans="1:20" s="36" customFormat="1" ht="68.25" hidden="1" customHeight="1" x14ac:dyDescent="0.25">
      <c r="A849" s="43">
        <v>606</v>
      </c>
      <c r="B849" s="96" t="s">
        <v>3156</v>
      </c>
      <c r="C849" s="45"/>
      <c r="D849" s="48" t="s">
        <v>3157</v>
      </c>
      <c r="E849" s="48" t="s">
        <v>2205</v>
      </c>
      <c r="F849" s="49">
        <v>44925</v>
      </c>
      <c r="G849" s="48" t="s">
        <v>4064</v>
      </c>
      <c r="H849" s="298">
        <v>45505</v>
      </c>
      <c r="I849" s="98" t="s">
        <v>3151</v>
      </c>
      <c r="J849" s="27">
        <v>2022</v>
      </c>
      <c r="K849" s="50">
        <v>28.2</v>
      </c>
      <c r="L849" s="48" t="s">
        <v>3157</v>
      </c>
      <c r="M849" s="81"/>
      <c r="N849" s="57">
        <v>79782</v>
      </c>
      <c r="O849" s="34">
        <v>0</v>
      </c>
      <c r="P849" s="57">
        <v>79782</v>
      </c>
      <c r="Q849" s="57"/>
      <c r="R849" s="81" t="s">
        <v>469</v>
      </c>
      <c r="S849" s="299"/>
      <c r="T849" s="35"/>
    </row>
    <row r="850" spans="1:20" s="36" customFormat="1" ht="68.25" customHeight="1" x14ac:dyDescent="0.25">
      <c r="A850" s="43">
        <v>607</v>
      </c>
      <c r="B850" s="96" t="s">
        <v>3158</v>
      </c>
      <c r="C850" s="45"/>
      <c r="D850" s="48" t="s">
        <v>3159</v>
      </c>
      <c r="E850" s="48" t="s">
        <v>2205</v>
      </c>
      <c r="F850" s="49">
        <v>44925</v>
      </c>
      <c r="G850" s="48"/>
      <c r="H850" s="298"/>
      <c r="I850" s="98" t="s">
        <v>3151</v>
      </c>
      <c r="J850" s="27">
        <v>2022</v>
      </c>
      <c r="K850" s="50">
        <v>54.5</v>
      </c>
      <c r="L850" s="48" t="s">
        <v>3159</v>
      </c>
      <c r="M850" s="81"/>
      <c r="N850" s="57">
        <v>76090.28</v>
      </c>
      <c r="O850" s="34">
        <v>50726.85</v>
      </c>
      <c r="P850" s="57">
        <v>25363.43</v>
      </c>
      <c r="Q850" s="57"/>
      <c r="R850" s="81" t="s">
        <v>469</v>
      </c>
      <c r="S850" s="299"/>
      <c r="T850" s="35"/>
    </row>
    <row r="851" spans="1:20" s="36" customFormat="1" ht="68.25" customHeight="1" x14ac:dyDescent="0.25">
      <c r="A851" s="43">
        <v>608</v>
      </c>
      <c r="B851" s="96" t="s">
        <v>3160</v>
      </c>
      <c r="C851" s="45"/>
      <c r="D851" s="48" t="s">
        <v>3161</v>
      </c>
      <c r="E851" s="48" t="s">
        <v>2205</v>
      </c>
      <c r="F851" s="49">
        <v>44925</v>
      </c>
      <c r="G851" s="48"/>
      <c r="H851" s="298"/>
      <c r="I851" s="98" t="s">
        <v>3151</v>
      </c>
      <c r="J851" s="27">
        <v>2022</v>
      </c>
      <c r="K851" s="50">
        <v>13.5</v>
      </c>
      <c r="L851" s="48" t="s">
        <v>3161</v>
      </c>
      <c r="M851" s="81"/>
      <c r="N851" s="57">
        <v>18848.05</v>
      </c>
      <c r="O851" s="34">
        <v>12565.37</v>
      </c>
      <c r="P851" s="57">
        <v>6282.68</v>
      </c>
      <c r="Q851" s="57"/>
      <c r="R851" s="81" t="s">
        <v>469</v>
      </c>
      <c r="S851" s="299"/>
      <c r="T851" s="35"/>
    </row>
    <row r="852" spans="1:20" s="36" customFormat="1" ht="68.25" customHeight="1" x14ac:dyDescent="0.25">
      <c r="A852" s="43">
        <v>609</v>
      </c>
      <c r="B852" s="96" t="s">
        <v>3162</v>
      </c>
      <c r="C852" s="45"/>
      <c r="D852" s="48" t="s">
        <v>3163</v>
      </c>
      <c r="E852" s="48" t="s">
        <v>2205</v>
      </c>
      <c r="F852" s="49">
        <v>44925</v>
      </c>
      <c r="G852" s="48"/>
      <c r="H852" s="298"/>
      <c r="I852" s="98" t="s">
        <v>3151</v>
      </c>
      <c r="J852" s="27">
        <v>2022</v>
      </c>
      <c r="K852" s="50">
        <v>41.8</v>
      </c>
      <c r="L852" s="48" t="s">
        <v>3163</v>
      </c>
      <c r="M852" s="81"/>
      <c r="N852" s="57">
        <v>58359.15</v>
      </c>
      <c r="O852" s="34">
        <v>38906.1</v>
      </c>
      <c r="P852" s="57">
        <v>19453.05</v>
      </c>
      <c r="Q852" s="57"/>
      <c r="R852" s="81" t="s">
        <v>469</v>
      </c>
      <c r="S852" s="299"/>
      <c r="T852" s="35"/>
    </row>
    <row r="853" spans="1:20" s="36" customFormat="1" ht="68.25" customHeight="1" x14ac:dyDescent="0.25">
      <c r="A853" s="43">
        <v>610</v>
      </c>
      <c r="B853" s="96" t="s">
        <v>3128</v>
      </c>
      <c r="C853" s="45"/>
      <c r="D853" s="48" t="s">
        <v>3164</v>
      </c>
      <c r="E853" s="48" t="s">
        <v>2205</v>
      </c>
      <c r="F853" s="49">
        <v>44925</v>
      </c>
      <c r="G853" s="48"/>
      <c r="H853" s="298"/>
      <c r="I853" s="98" t="s">
        <v>3151</v>
      </c>
      <c r="J853" s="27">
        <v>2022</v>
      </c>
      <c r="K853" s="50">
        <v>53.3</v>
      </c>
      <c r="L853" s="48" t="s">
        <v>3164</v>
      </c>
      <c r="M853" s="81"/>
      <c r="N853" s="57">
        <v>74414.899999999994</v>
      </c>
      <c r="O853" s="34">
        <v>49609.93</v>
      </c>
      <c r="P853" s="57">
        <v>24804.97</v>
      </c>
      <c r="Q853" s="57"/>
      <c r="R853" s="81" t="s">
        <v>469</v>
      </c>
      <c r="S853" s="299"/>
      <c r="T853" s="35"/>
    </row>
    <row r="854" spans="1:20" s="36" customFormat="1" ht="68.25" customHeight="1" x14ac:dyDescent="0.25">
      <c r="A854" s="43">
        <v>611</v>
      </c>
      <c r="B854" s="96" t="s">
        <v>3165</v>
      </c>
      <c r="C854" s="45"/>
      <c r="D854" s="48" t="s">
        <v>2313</v>
      </c>
      <c r="E854" s="48" t="s">
        <v>2205</v>
      </c>
      <c r="F854" s="49">
        <v>44925</v>
      </c>
      <c r="G854" s="48"/>
      <c r="H854" s="298"/>
      <c r="I854" s="98" t="s">
        <v>3151</v>
      </c>
      <c r="J854" s="27">
        <v>2022</v>
      </c>
      <c r="K854" s="50">
        <v>36.9</v>
      </c>
      <c r="L854" s="48" t="s">
        <v>2313</v>
      </c>
      <c r="M854" s="81"/>
      <c r="N854" s="57">
        <v>36522.9</v>
      </c>
      <c r="O854" s="34">
        <v>36522.9</v>
      </c>
      <c r="P854" s="57">
        <v>0</v>
      </c>
      <c r="Q854" s="57"/>
      <c r="R854" s="81" t="s">
        <v>469</v>
      </c>
      <c r="S854" s="299"/>
      <c r="T854" s="35"/>
    </row>
    <row r="855" spans="1:20" s="36" customFormat="1" ht="68.25" customHeight="1" x14ac:dyDescent="0.25">
      <c r="A855" s="43">
        <v>612</v>
      </c>
      <c r="B855" s="96" t="s">
        <v>3166</v>
      </c>
      <c r="C855" s="45"/>
      <c r="D855" s="48" t="s">
        <v>3167</v>
      </c>
      <c r="E855" s="48" t="s">
        <v>2205</v>
      </c>
      <c r="F855" s="49">
        <v>44925</v>
      </c>
      <c r="G855" s="48"/>
      <c r="H855" s="298"/>
      <c r="I855" s="98" t="s">
        <v>3151</v>
      </c>
      <c r="J855" s="27">
        <v>2022</v>
      </c>
      <c r="K855" s="50">
        <v>35.799999999999997</v>
      </c>
      <c r="L855" s="48" t="s">
        <v>3167</v>
      </c>
      <c r="M855" s="81"/>
      <c r="N855" s="57">
        <v>35434.14</v>
      </c>
      <c r="O855" s="34">
        <v>35434.14</v>
      </c>
      <c r="P855" s="57">
        <v>0</v>
      </c>
      <c r="Q855" s="57"/>
      <c r="R855" s="81" t="s">
        <v>469</v>
      </c>
      <c r="S855" s="299"/>
      <c r="T855" s="35"/>
    </row>
    <row r="856" spans="1:20" s="36" customFormat="1" ht="68.25" customHeight="1" x14ac:dyDescent="0.25">
      <c r="A856" s="43">
        <v>613</v>
      </c>
      <c r="B856" s="96" t="s">
        <v>3168</v>
      </c>
      <c r="C856" s="45"/>
      <c r="D856" s="48" t="s">
        <v>3169</v>
      </c>
      <c r="E856" s="48" t="s">
        <v>2205</v>
      </c>
      <c r="F856" s="49">
        <v>44925</v>
      </c>
      <c r="G856" s="48"/>
      <c r="H856" s="298"/>
      <c r="I856" s="98" t="s">
        <v>3151</v>
      </c>
      <c r="J856" s="27">
        <v>2022</v>
      </c>
      <c r="K856" s="50">
        <v>77.400000000000006</v>
      </c>
      <c r="L856" s="48" t="s">
        <v>3169</v>
      </c>
      <c r="M856" s="81"/>
      <c r="N856" s="57">
        <v>140263.20000000001</v>
      </c>
      <c r="O856" s="34">
        <v>140263.20000000001</v>
      </c>
      <c r="P856" s="57">
        <v>0</v>
      </c>
      <c r="Q856" s="57"/>
      <c r="R856" s="81" t="s">
        <v>469</v>
      </c>
      <c r="S856" s="299"/>
      <c r="T856" s="35"/>
    </row>
    <row r="857" spans="1:20" s="36" customFormat="1" ht="68.25" customHeight="1" x14ac:dyDescent="0.25">
      <c r="A857" s="43">
        <v>614</v>
      </c>
      <c r="B857" s="96" t="s">
        <v>3170</v>
      </c>
      <c r="C857" s="45"/>
      <c r="D857" s="48" t="s">
        <v>3171</v>
      </c>
      <c r="E857" s="48" t="s">
        <v>2205</v>
      </c>
      <c r="F857" s="49">
        <v>44925</v>
      </c>
      <c r="G857" s="48"/>
      <c r="H857" s="298"/>
      <c r="I857" s="98" t="s">
        <v>3151</v>
      </c>
      <c r="J857" s="27">
        <v>2022</v>
      </c>
      <c r="K857" s="50">
        <v>35.700000000000003</v>
      </c>
      <c r="L857" s="48" t="s">
        <v>3171</v>
      </c>
      <c r="M857" s="81"/>
      <c r="N857" s="57">
        <v>71563</v>
      </c>
      <c r="O857" s="34">
        <v>54864.959999999999</v>
      </c>
      <c r="P857" s="57">
        <v>16698.04</v>
      </c>
      <c r="Q857" s="57"/>
      <c r="R857" s="81" t="s">
        <v>469</v>
      </c>
      <c r="S857" s="299"/>
      <c r="T857" s="35"/>
    </row>
    <row r="858" spans="1:20" s="36" customFormat="1" ht="68.25" customHeight="1" x14ac:dyDescent="0.25">
      <c r="A858" s="43">
        <v>615</v>
      </c>
      <c r="B858" s="96" t="s">
        <v>3034</v>
      </c>
      <c r="C858" s="45"/>
      <c r="D858" s="48" t="s">
        <v>1976</v>
      </c>
      <c r="E858" s="48" t="s">
        <v>2205</v>
      </c>
      <c r="F858" s="49">
        <v>44925</v>
      </c>
      <c r="G858" s="48"/>
      <c r="H858" s="298"/>
      <c r="I858" s="98" t="s">
        <v>3172</v>
      </c>
      <c r="J858" s="27">
        <v>2022</v>
      </c>
      <c r="K858" s="50">
        <v>51.5</v>
      </c>
      <c r="L858" s="48" t="s">
        <v>1976</v>
      </c>
      <c r="M858" s="81"/>
      <c r="N858" s="57">
        <v>424117.44</v>
      </c>
      <c r="O858" s="34">
        <v>0</v>
      </c>
      <c r="P858" s="57">
        <v>424117.44</v>
      </c>
      <c r="Q858" s="57"/>
      <c r="R858" s="81" t="s">
        <v>469</v>
      </c>
      <c r="S858" s="299"/>
      <c r="T858" s="35"/>
    </row>
    <row r="859" spans="1:20" s="36" customFormat="1" ht="68.25" customHeight="1" x14ac:dyDescent="0.25">
      <c r="A859" s="43">
        <v>616</v>
      </c>
      <c r="B859" s="96" t="s">
        <v>2951</v>
      </c>
      <c r="C859" s="45"/>
      <c r="D859" s="48" t="s">
        <v>3173</v>
      </c>
      <c r="E859" s="48" t="s">
        <v>2205</v>
      </c>
      <c r="F859" s="49">
        <v>44925</v>
      </c>
      <c r="G859" s="48"/>
      <c r="H859" s="298"/>
      <c r="I859" s="98" t="s">
        <v>3172</v>
      </c>
      <c r="J859" s="27">
        <v>2022</v>
      </c>
      <c r="K859" s="50">
        <v>41.3</v>
      </c>
      <c r="L859" s="48" t="s">
        <v>3173</v>
      </c>
      <c r="M859" s="81"/>
      <c r="N859" s="57">
        <v>24961.71</v>
      </c>
      <c r="O859" s="34">
        <v>24961.71</v>
      </c>
      <c r="P859" s="57">
        <v>0</v>
      </c>
      <c r="Q859" s="57"/>
      <c r="R859" s="81" t="s">
        <v>469</v>
      </c>
      <c r="S859" s="299"/>
      <c r="T859" s="35"/>
    </row>
    <row r="860" spans="1:20" s="36" customFormat="1" ht="68.25" customHeight="1" x14ac:dyDescent="0.25">
      <c r="A860" s="43">
        <v>617</v>
      </c>
      <c r="B860" s="96" t="s">
        <v>3174</v>
      </c>
      <c r="C860" s="45"/>
      <c r="D860" s="48" t="s">
        <v>1323</v>
      </c>
      <c r="E860" s="48" t="s">
        <v>2205</v>
      </c>
      <c r="F860" s="49">
        <v>44925</v>
      </c>
      <c r="G860" s="48"/>
      <c r="H860" s="298"/>
      <c r="I860" s="98" t="s">
        <v>3172</v>
      </c>
      <c r="J860" s="27">
        <v>2022</v>
      </c>
      <c r="K860" s="50">
        <v>41.2</v>
      </c>
      <c r="L860" s="48" t="s">
        <v>1323</v>
      </c>
      <c r="M860" s="81"/>
      <c r="N860" s="57">
        <v>339293.95</v>
      </c>
      <c r="O860" s="34">
        <v>0</v>
      </c>
      <c r="P860" s="57">
        <v>339293.95</v>
      </c>
      <c r="Q860" s="57"/>
      <c r="R860" s="81" t="s">
        <v>469</v>
      </c>
      <c r="S860" s="299"/>
      <c r="T860" s="35"/>
    </row>
    <row r="861" spans="1:20" s="36" customFormat="1" ht="68.25" customHeight="1" x14ac:dyDescent="0.25">
      <c r="A861" s="43">
        <v>618</v>
      </c>
      <c r="B861" s="96" t="s">
        <v>3102</v>
      </c>
      <c r="C861" s="45"/>
      <c r="D861" s="48" t="s">
        <v>3175</v>
      </c>
      <c r="E861" s="48" t="s">
        <v>2205</v>
      </c>
      <c r="F861" s="49">
        <v>44925</v>
      </c>
      <c r="G861" s="48"/>
      <c r="H861" s="298"/>
      <c r="I861" s="98" t="s">
        <v>3172</v>
      </c>
      <c r="J861" s="27">
        <v>2022</v>
      </c>
      <c r="K861" s="50">
        <v>52</v>
      </c>
      <c r="L861" s="48" t="s">
        <v>3175</v>
      </c>
      <c r="M861" s="81"/>
      <c r="N861" s="57">
        <v>31765.94</v>
      </c>
      <c r="O861" s="34">
        <v>31765.94</v>
      </c>
      <c r="P861" s="57">
        <v>0</v>
      </c>
      <c r="Q861" s="57"/>
      <c r="R861" s="81" t="s">
        <v>469</v>
      </c>
      <c r="S861" s="299"/>
      <c r="T861" s="35"/>
    </row>
    <row r="862" spans="1:20" s="36" customFormat="1" ht="68.25" customHeight="1" x14ac:dyDescent="0.25">
      <c r="A862" s="43">
        <v>619</v>
      </c>
      <c r="B862" s="96" t="s">
        <v>3054</v>
      </c>
      <c r="C862" s="45"/>
      <c r="D862" s="48" t="s">
        <v>3176</v>
      </c>
      <c r="E862" s="48" t="s">
        <v>2205</v>
      </c>
      <c r="F862" s="49">
        <v>44925</v>
      </c>
      <c r="G862" s="48"/>
      <c r="H862" s="298"/>
      <c r="I862" s="98" t="s">
        <v>3172</v>
      </c>
      <c r="J862" s="27">
        <v>2022</v>
      </c>
      <c r="K862" s="50">
        <v>40.6</v>
      </c>
      <c r="L862" s="48" t="s">
        <v>3176</v>
      </c>
      <c r="M862" s="81"/>
      <c r="N862" s="57">
        <v>24801.87</v>
      </c>
      <c r="O862" s="34">
        <v>24801.87</v>
      </c>
      <c r="P862" s="57">
        <v>0</v>
      </c>
      <c r="Q862" s="57"/>
      <c r="R862" s="81" t="s">
        <v>469</v>
      </c>
      <c r="S862" s="299"/>
      <c r="T862" s="35"/>
    </row>
    <row r="863" spans="1:20" s="36" customFormat="1" ht="68.25" customHeight="1" x14ac:dyDescent="0.25">
      <c r="A863" s="43">
        <v>620</v>
      </c>
      <c r="B863" s="96" t="s">
        <v>3177</v>
      </c>
      <c r="C863" s="45"/>
      <c r="D863" s="48" t="s">
        <v>3178</v>
      </c>
      <c r="E863" s="48" t="s">
        <v>2205</v>
      </c>
      <c r="F863" s="49">
        <v>44925</v>
      </c>
      <c r="G863" s="48"/>
      <c r="H863" s="298"/>
      <c r="I863" s="98" t="s">
        <v>3172</v>
      </c>
      <c r="J863" s="27">
        <v>2022</v>
      </c>
      <c r="K863" s="50">
        <v>51.2</v>
      </c>
      <c r="L863" s="48" t="s">
        <v>3178</v>
      </c>
      <c r="M863" s="81"/>
      <c r="N863" s="57">
        <v>31277.24</v>
      </c>
      <c r="O863" s="34">
        <v>31277.24</v>
      </c>
      <c r="P863" s="57">
        <v>0</v>
      </c>
      <c r="Q863" s="57"/>
      <c r="R863" s="81" t="s">
        <v>469</v>
      </c>
      <c r="S863" s="299"/>
      <c r="T863" s="35"/>
    </row>
    <row r="864" spans="1:20" s="36" customFormat="1" ht="68.25" customHeight="1" x14ac:dyDescent="0.25">
      <c r="A864" s="43">
        <v>621</v>
      </c>
      <c r="B864" s="96" t="s">
        <v>3179</v>
      </c>
      <c r="C864" s="45"/>
      <c r="D864" s="48" t="s">
        <v>3180</v>
      </c>
      <c r="E864" s="48" t="s">
        <v>2205</v>
      </c>
      <c r="F864" s="49">
        <v>44925</v>
      </c>
      <c r="G864" s="48"/>
      <c r="H864" s="298"/>
      <c r="I864" s="98" t="s">
        <v>3172</v>
      </c>
      <c r="J864" s="27">
        <v>2022</v>
      </c>
      <c r="K864" s="50">
        <v>78.900000000000006</v>
      </c>
      <c r="L864" s="48" t="s">
        <v>3180</v>
      </c>
      <c r="M864" s="81"/>
      <c r="N864" s="57">
        <v>70795.17</v>
      </c>
      <c r="O864" s="34">
        <v>28318.07</v>
      </c>
      <c r="P864" s="57">
        <v>42477.1</v>
      </c>
      <c r="Q864" s="57"/>
      <c r="R864" s="81" t="s">
        <v>469</v>
      </c>
      <c r="S864" s="299"/>
      <c r="T864" s="35"/>
    </row>
    <row r="865" spans="1:20" s="36" customFormat="1" ht="68.25" customHeight="1" x14ac:dyDescent="0.25">
      <c r="A865" s="43">
        <v>622</v>
      </c>
      <c r="B865" s="96" t="s">
        <v>3006</v>
      </c>
      <c r="C865" s="45"/>
      <c r="D865" s="48" t="s">
        <v>3181</v>
      </c>
      <c r="E865" s="48" t="s">
        <v>2205</v>
      </c>
      <c r="F865" s="49">
        <v>44925</v>
      </c>
      <c r="G865" s="48"/>
      <c r="H865" s="298"/>
      <c r="I865" s="98" t="s">
        <v>3172</v>
      </c>
      <c r="J865" s="27">
        <v>2022</v>
      </c>
      <c r="K865" s="50">
        <v>49.6</v>
      </c>
      <c r="L865" s="48" t="s">
        <v>3181</v>
      </c>
      <c r="M865" s="81"/>
      <c r="N865" s="57">
        <v>28899.360000000001</v>
      </c>
      <c r="O865" s="34">
        <v>28899.360000000001</v>
      </c>
      <c r="P865" s="57">
        <v>0</v>
      </c>
      <c r="Q865" s="57"/>
      <c r="R865" s="81" t="s">
        <v>469</v>
      </c>
      <c r="S865" s="299"/>
      <c r="T865" s="35"/>
    </row>
    <row r="866" spans="1:20" s="36" customFormat="1" ht="68.25" customHeight="1" x14ac:dyDescent="0.25">
      <c r="A866" s="43">
        <v>623</v>
      </c>
      <c r="B866" s="96" t="s">
        <v>3007</v>
      </c>
      <c r="C866" s="45"/>
      <c r="D866" s="48" t="s">
        <v>3182</v>
      </c>
      <c r="E866" s="48" t="s">
        <v>2205</v>
      </c>
      <c r="F866" s="49">
        <v>44925</v>
      </c>
      <c r="G866" s="48"/>
      <c r="H866" s="298"/>
      <c r="I866" s="98" t="s">
        <v>3172</v>
      </c>
      <c r="J866" s="27">
        <v>2022</v>
      </c>
      <c r="K866" s="50">
        <v>38.299999999999997</v>
      </c>
      <c r="L866" s="48" t="s">
        <v>3182</v>
      </c>
      <c r="M866" s="81"/>
      <c r="N866" s="57">
        <v>22315.43</v>
      </c>
      <c r="O866" s="34">
        <v>22315.43</v>
      </c>
      <c r="P866" s="57">
        <v>0</v>
      </c>
      <c r="Q866" s="57"/>
      <c r="R866" s="81" t="s">
        <v>469</v>
      </c>
      <c r="S866" s="299"/>
      <c r="T866" s="35"/>
    </row>
    <row r="867" spans="1:20" s="36" customFormat="1" ht="68.25" customHeight="1" x14ac:dyDescent="0.25">
      <c r="A867" s="43">
        <v>624</v>
      </c>
      <c r="B867" s="96" t="s">
        <v>3183</v>
      </c>
      <c r="C867" s="45"/>
      <c r="D867" s="48" t="s">
        <v>3184</v>
      </c>
      <c r="E867" s="48" t="s">
        <v>2205</v>
      </c>
      <c r="F867" s="49">
        <v>44925</v>
      </c>
      <c r="G867" s="48"/>
      <c r="H867" s="298"/>
      <c r="I867" s="98" t="s">
        <v>3172</v>
      </c>
      <c r="J867" s="27">
        <v>2022</v>
      </c>
      <c r="K867" s="50">
        <v>28.7</v>
      </c>
      <c r="L867" s="48" t="s">
        <v>3184</v>
      </c>
      <c r="M867" s="81"/>
      <c r="N867" s="57">
        <v>9892.3700000000008</v>
      </c>
      <c r="O867" s="34">
        <v>3297.45</v>
      </c>
      <c r="P867" s="57">
        <v>6594.92</v>
      </c>
      <c r="Q867" s="57"/>
      <c r="R867" s="81" t="s">
        <v>469</v>
      </c>
      <c r="S867" s="299"/>
      <c r="T867" s="35"/>
    </row>
    <row r="868" spans="1:20" s="36" customFormat="1" ht="68.25" customHeight="1" x14ac:dyDescent="0.25">
      <c r="A868" s="43">
        <v>625</v>
      </c>
      <c r="B868" s="96" t="s">
        <v>3185</v>
      </c>
      <c r="C868" s="45"/>
      <c r="D868" s="48" t="s">
        <v>3186</v>
      </c>
      <c r="E868" s="48" t="s">
        <v>2205</v>
      </c>
      <c r="F868" s="49">
        <v>44925</v>
      </c>
      <c r="G868" s="48"/>
      <c r="H868" s="298"/>
      <c r="I868" s="98" t="s">
        <v>3172</v>
      </c>
      <c r="J868" s="27">
        <v>2022</v>
      </c>
      <c r="K868" s="50">
        <v>40.299999999999997</v>
      </c>
      <c r="L868" s="48" t="s">
        <v>3186</v>
      </c>
      <c r="M868" s="81"/>
      <c r="N868" s="57">
        <v>13890.67</v>
      </c>
      <c r="O868" s="34">
        <v>4630.22</v>
      </c>
      <c r="P868" s="57">
        <v>9260.4500000000007</v>
      </c>
      <c r="Q868" s="57"/>
      <c r="R868" s="81" t="s">
        <v>469</v>
      </c>
      <c r="S868" s="299"/>
      <c r="T868" s="35"/>
    </row>
    <row r="869" spans="1:20" s="36" customFormat="1" ht="68.25" customHeight="1" x14ac:dyDescent="0.25">
      <c r="A869" s="43">
        <v>626</v>
      </c>
      <c r="B869" s="96" t="s">
        <v>3187</v>
      </c>
      <c r="C869" s="45"/>
      <c r="D869" s="48" t="s">
        <v>3188</v>
      </c>
      <c r="E869" s="48" t="s">
        <v>2205</v>
      </c>
      <c r="F869" s="49">
        <v>44925</v>
      </c>
      <c r="G869" s="48"/>
      <c r="H869" s="298"/>
      <c r="I869" s="98" t="s">
        <v>3172</v>
      </c>
      <c r="J869" s="27">
        <v>2022</v>
      </c>
      <c r="K869" s="50">
        <v>49.8</v>
      </c>
      <c r="L869" s="48" t="s">
        <v>3188</v>
      </c>
      <c r="M869" s="81"/>
      <c r="N869" s="57">
        <v>17165.150000000001</v>
      </c>
      <c r="O869" s="34">
        <v>5721.72</v>
      </c>
      <c r="P869" s="57">
        <v>11443.43</v>
      </c>
      <c r="Q869" s="57"/>
      <c r="R869" s="81" t="s">
        <v>469</v>
      </c>
      <c r="S869" s="299"/>
      <c r="T869" s="35"/>
    </row>
    <row r="870" spans="1:20" s="36" customFormat="1" ht="68.25" customHeight="1" x14ac:dyDescent="0.25">
      <c r="A870" s="43">
        <v>627</v>
      </c>
      <c r="B870" s="96" t="s">
        <v>3189</v>
      </c>
      <c r="C870" s="45"/>
      <c r="D870" s="48" t="s">
        <v>3190</v>
      </c>
      <c r="E870" s="48" t="s">
        <v>2205</v>
      </c>
      <c r="F870" s="49">
        <v>44925</v>
      </c>
      <c r="G870" s="48"/>
      <c r="H870" s="298"/>
      <c r="I870" s="98" t="s">
        <v>3172</v>
      </c>
      <c r="J870" s="27">
        <v>2022</v>
      </c>
      <c r="K870" s="50">
        <v>34.700000000000003</v>
      </c>
      <c r="L870" s="48" t="s">
        <v>3190</v>
      </c>
      <c r="M870" s="81"/>
      <c r="N870" s="57">
        <v>500000</v>
      </c>
      <c r="O870" s="34">
        <v>0</v>
      </c>
      <c r="P870" s="57">
        <v>500000</v>
      </c>
      <c r="Q870" s="57"/>
      <c r="R870" s="81" t="s">
        <v>469</v>
      </c>
      <c r="S870" s="299"/>
      <c r="T870" s="35"/>
    </row>
    <row r="871" spans="1:20" s="36" customFormat="1" ht="68.25" customHeight="1" x14ac:dyDescent="0.25">
      <c r="A871" s="43">
        <v>628</v>
      </c>
      <c r="B871" s="96" t="s">
        <v>3191</v>
      </c>
      <c r="C871" s="45"/>
      <c r="D871" s="48" t="s">
        <v>3192</v>
      </c>
      <c r="E871" s="48" t="s">
        <v>2205</v>
      </c>
      <c r="F871" s="49">
        <v>44925</v>
      </c>
      <c r="G871" s="48"/>
      <c r="H871" s="298"/>
      <c r="I871" s="98" t="s">
        <v>3172</v>
      </c>
      <c r="J871" s="27">
        <v>2022</v>
      </c>
      <c r="K871" s="50">
        <v>42.2</v>
      </c>
      <c r="L871" s="48" t="s">
        <v>3192</v>
      </c>
      <c r="M871" s="81"/>
      <c r="N871" s="57">
        <v>108338</v>
      </c>
      <c r="O871" s="34">
        <v>0</v>
      </c>
      <c r="P871" s="57">
        <v>108338</v>
      </c>
      <c r="Q871" s="57"/>
      <c r="R871" s="81" t="s">
        <v>469</v>
      </c>
      <c r="S871" s="299"/>
      <c r="T871" s="35"/>
    </row>
    <row r="872" spans="1:20" s="36" customFormat="1" ht="68.25" customHeight="1" x14ac:dyDescent="0.25">
      <c r="A872" s="43">
        <v>629</v>
      </c>
      <c r="B872" s="96" t="s">
        <v>3193</v>
      </c>
      <c r="C872" s="45"/>
      <c r="D872" s="48" t="s">
        <v>3194</v>
      </c>
      <c r="E872" s="48" t="s">
        <v>2205</v>
      </c>
      <c r="F872" s="49">
        <v>44925</v>
      </c>
      <c r="G872" s="48"/>
      <c r="H872" s="298"/>
      <c r="I872" s="98" t="s">
        <v>3172</v>
      </c>
      <c r="J872" s="27">
        <v>2022</v>
      </c>
      <c r="K872" s="50">
        <v>35.200000000000003</v>
      </c>
      <c r="L872" s="48" t="s">
        <v>3194</v>
      </c>
      <c r="M872" s="81"/>
      <c r="N872" s="57">
        <v>65418.42</v>
      </c>
      <c r="O872" s="34">
        <v>58876.58</v>
      </c>
      <c r="P872" s="57">
        <v>6541.84</v>
      </c>
      <c r="Q872" s="57"/>
      <c r="R872" s="81" t="s">
        <v>469</v>
      </c>
      <c r="S872" s="299"/>
      <c r="T872" s="35"/>
    </row>
    <row r="873" spans="1:20" s="36" customFormat="1" ht="68.25" customHeight="1" x14ac:dyDescent="0.25">
      <c r="A873" s="43">
        <v>630</v>
      </c>
      <c r="B873" s="96" t="s">
        <v>3195</v>
      </c>
      <c r="C873" s="45"/>
      <c r="D873" s="48" t="s">
        <v>3196</v>
      </c>
      <c r="E873" s="48" t="s">
        <v>2205</v>
      </c>
      <c r="F873" s="49">
        <v>44925</v>
      </c>
      <c r="G873" s="48"/>
      <c r="H873" s="298"/>
      <c r="I873" s="98" t="s">
        <v>3172</v>
      </c>
      <c r="J873" s="27">
        <v>2022</v>
      </c>
      <c r="K873" s="50">
        <v>66.099999999999994</v>
      </c>
      <c r="L873" s="48" t="s">
        <v>3196</v>
      </c>
      <c r="M873" s="81"/>
      <c r="N873" s="57">
        <v>122845.39</v>
      </c>
      <c r="O873" s="34">
        <v>110560.85</v>
      </c>
      <c r="P873" s="57">
        <v>12284.54</v>
      </c>
      <c r="Q873" s="57"/>
      <c r="R873" s="81" t="s">
        <v>469</v>
      </c>
      <c r="S873" s="299"/>
      <c r="T873" s="35"/>
    </row>
    <row r="874" spans="1:20" s="36" customFormat="1" ht="68.25" customHeight="1" x14ac:dyDescent="0.25">
      <c r="A874" s="43">
        <v>631</v>
      </c>
      <c r="B874" s="96" t="s">
        <v>3197</v>
      </c>
      <c r="C874" s="45"/>
      <c r="D874" s="48" t="s">
        <v>3198</v>
      </c>
      <c r="E874" s="48" t="s">
        <v>2205</v>
      </c>
      <c r="F874" s="49">
        <v>44925</v>
      </c>
      <c r="G874" s="48"/>
      <c r="H874" s="298"/>
      <c r="I874" s="98" t="s">
        <v>3172</v>
      </c>
      <c r="J874" s="27">
        <v>2022</v>
      </c>
      <c r="K874" s="50">
        <v>42.2</v>
      </c>
      <c r="L874" s="48" t="s">
        <v>3198</v>
      </c>
      <c r="M874" s="81"/>
      <c r="N874" s="57">
        <v>78427.77</v>
      </c>
      <c r="O874" s="34">
        <v>70584.990000000005</v>
      </c>
      <c r="P874" s="57">
        <v>7842.78</v>
      </c>
      <c r="Q874" s="57"/>
      <c r="R874" s="81" t="s">
        <v>469</v>
      </c>
      <c r="S874" s="299"/>
      <c r="T874" s="35"/>
    </row>
    <row r="875" spans="1:20" s="36" customFormat="1" ht="68.25" customHeight="1" x14ac:dyDescent="0.25">
      <c r="A875" s="43">
        <v>632</v>
      </c>
      <c r="B875" s="96" t="s">
        <v>3199</v>
      </c>
      <c r="C875" s="45"/>
      <c r="D875" s="48" t="s">
        <v>1337</v>
      </c>
      <c r="E875" s="48" t="s">
        <v>2205</v>
      </c>
      <c r="F875" s="49">
        <v>44925</v>
      </c>
      <c r="G875" s="48"/>
      <c r="H875" s="298"/>
      <c r="I875" s="98" t="s">
        <v>3172</v>
      </c>
      <c r="J875" s="27">
        <v>2022</v>
      </c>
      <c r="K875" s="50">
        <v>44.7</v>
      </c>
      <c r="L875" s="48" t="s">
        <v>1337</v>
      </c>
      <c r="M875" s="81"/>
      <c r="N875" s="57">
        <v>368117.46</v>
      </c>
      <c r="O875" s="34">
        <v>0</v>
      </c>
      <c r="P875" s="57">
        <v>368117.46</v>
      </c>
      <c r="Q875" s="57"/>
      <c r="R875" s="81" t="s">
        <v>469</v>
      </c>
      <c r="S875" s="299"/>
      <c r="T875" s="35"/>
    </row>
    <row r="876" spans="1:20" s="36" customFormat="1" ht="68.25" customHeight="1" x14ac:dyDescent="0.25">
      <c r="A876" s="43">
        <v>633</v>
      </c>
      <c r="B876" s="96" t="s">
        <v>3200</v>
      </c>
      <c r="C876" s="45"/>
      <c r="D876" s="48" t="s">
        <v>3201</v>
      </c>
      <c r="E876" s="48" t="s">
        <v>2205</v>
      </c>
      <c r="F876" s="49">
        <v>44925</v>
      </c>
      <c r="G876" s="48"/>
      <c r="H876" s="298"/>
      <c r="I876" s="98" t="s">
        <v>3172</v>
      </c>
      <c r="J876" s="27">
        <v>2022</v>
      </c>
      <c r="K876" s="50">
        <v>68.8</v>
      </c>
      <c r="L876" s="48" t="s">
        <v>3201</v>
      </c>
      <c r="M876" s="81"/>
      <c r="N876" s="57">
        <v>138055</v>
      </c>
      <c r="O876" s="34">
        <v>0</v>
      </c>
      <c r="P876" s="57">
        <v>138055</v>
      </c>
      <c r="Q876" s="57"/>
      <c r="R876" s="81" t="s">
        <v>469</v>
      </c>
      <c r="S876" s="299"/>
      <c r="T876" s="35"/>
    </row>
    <row r="877" spans="1:20" s="36" customFormat="1" ht="68.25" customHeight="1" x14ac:dyDescent="0.25">
      <c r="A877" s="43">
        <v>634</v>
      </c>
      <c r="B877" s="96" t="s">
        <v>3202</v>
      </c>
      <c r="C877" s="45"/>
      <c r="D877" s="48" t="s">
        <v>3203</v>
      </c>
      <c r="E877" s="48" t="s">
        <v>2205</v>
      </c>
      <c r="F877" s="49">
        <v>44925</v>
      </c>
      <c r="G877" s="48"/>
      <c r="H877" s="298"/>
      <c r="I877" s="98" t="s">
        <v>3172</v>
      </c>
      <c r="J877" s="27">
        <v>2022</v>
      </c>
      <c r="K877" s="50">
        <v>53</v>
      </c>
      <c r="L877" s="48" t="s">
        <v>3203</v>
      </c>
      <c r="M877" s="81"/>
      <c r="N877" s="57">
        <v>29060.92</v>
      </c>
      <c r="O877" s="34">
        <v>21311.34</v>
      </c>
      <c r="P877" s="57">
        <v>7749.58</v>
      </c>
      <c r="Q877" s="57"/>
      <c r="R877" s="81" t="s">
        <v>469</v>
      </c>
      <c r="S877" s="299"/>
      <c r="T877" s="35"/>
    </row>
    <row r="878" spans="1:20" s="36" customFormat="1" ht="68.25" customHeight="1" x14ac:dyDescent="0.25">
      <c r="A878" s="43">
        <v>635</v>
      </c>
      <c r="B878" s="96" t="s">
        <v>3122</v>
      </c>
      <c r="C878" s="45"/>
      <c r="D878" s="48" t="s">
        <v>3204</v>
      </c>
      <c r="E878" s="48" t="s">
        <v>2205</v>
      </c>
      <c r="F878" s="49">
        <v>44925</v>
      </c>
      <c r="G878" s="48"/>
      <c r="H878" s="298"/>
      <c r="I878" s="98" t="s">
        <v>3172</v>
      </c>
      <c r="J878" s="27">
        <v>2022</v>
      </c>
      <c r="K878" s="50">
        <v>67.400000000000006</v>
      </c>
      <c r="L878" s="48" t="s">
        <v>3204</v>
      </c>
      <c r="M878" s="81"/>
      <c r="N878" s="57">
        <v>38899.9</v>
      </c>
      <c r="O878" s="34">
        <v>28526.59</v>
      </c>
      <c r="P878" s="57">
        <v>10373.31</v>
      </c>
      <c r="Q878" s="57"/>
      <c r="R878" s="81" t="s">
        <v>469</v>
      </c>
      <c r="S878" s="299"/>
      <c r="T878" s="35"/>
    </row>
    <row r="879" spans="1:20" s="36" customFormat="1" ht="68.25" customHeight="1" x14ac:dyDescent="0.25">
      <c r="A879" s="43">
        <v>636</v>
      </c>
      <c r="B879" s="96" t="s">
        <v>3124</v>
      </c>
      <c r="C879" s="45"/>
      <c r="D879" s="48" t="s">
        <v>3205</v>
      </c>
      <c r="E879" s="48" t="s">
        <v>2205</v>
      </c>
      <c r="F879" s="49">
        <v>44925</v>
      </c>
      <c r="G879" s="48"/>
      <c r="H879" s="298"/>
      <c r="I879" s="98" t="s">
        <v>3172</v>
      </c>
      <c r="J879" s="27">
        <v>2022</v>
      </c>
      <c r="K879" s="50">
        <v>55.2</v>
      </c>
      <c r="L879" s="48" t="s">
        <v>3205</v>
      </c>
      <c r="M879" s="81"/>
      <c r="N879" s="57">
        <v>31858.67</v>
      </c>
      <c r="O879" s="34">
        <v>23363.03</v>
      </c>
      <c r="P879" s="57">
        <v>8495.64</v>
      </c>
      <c r="Q879" s="57"/>
      <c r="R879" s="81" t="s">
        <v>469</v>
      </c>
      <c r="S879" s="299"/>
      <c r="T879" s="35"/>
    </row>
    <row r="880" spans="1:20" s="36" customFormat="1" ht="68.25" customHeight="1" x14ac:dyDescent="0.25">
      <c r="A880" s="43">
        <v>637</v>
      </c>
      <c r="B880" s="96" t="s">
        <v>3206</v>
      </c>
      <c r="C880" s="45"/>
      <c r="D880" s="48" t="s">
        <v>3207</v>
      </c>
      <c r="E880" s="48" t="s">
        <v>2205</v>
      </c>
      <c r="F880" s="49">
        <v>44925</v>
      </c>
      <c r="G880" s="48"/>
      <c r="H880" s="298"/>
      <c r="I880" s="98" t="s">
        <v>3172</v>
      </c>
      <c r="J880" s="27">
        <v>2022</v>
      </c>
      <c r="K880" s="50">
        <v>67.400000000000006</v>
      </c>
      <c r="L880" s="48" t="s">
        <v>3207</v>
      </c>
      <c r="M880" s="81"/>
      <c r="N880" s="57">
        <v>38899.9</v>
      </c>
      <c r="O880" s="34">
        <v>28526.59</v>
      </c>
      <c r="P880" s="57">
        <v>10373.31</v>
      </c>
      <c r="Q880" s="57"/>
      <c r="R880" s="81" t="s">
        <v>469</v>
      </c>
      <c r="S880" s="299"/>
      <c r="T880" s="35"/>
    </row>
    <row r="881" spans="1:20" s="36" customFormat="1" ht="68.25" customHeight="1" x14ac:dyDescent="0.25">
      <c r="A881" s="43">
        <v>638</v>
      </c>
      <c r="B881" s="96" t="s">
        <v>3208</v>
      </c>
      <c r="C881" s="45"/>
      <c r="D881" s="48" t="s">
        <v>3209</v>
      </c>
      <c r="E881" s="48" t="s">
        <v>2205</v>
      </c>
      <c r="F881" s="49">
        <v>44925</v>
      </c>
      <c r="G881" s="48"/>
      <c r="H881" s="298"/>
      <c r="I881" s="98" t="s">
        <v>3172</v>
      </c>
      <c r="J881" s="27">
        <v>2022</v>
      </c>
      <c r="K881" s="50">
        <v>68</v>
      </c>
      <c r="L881" s="48" t="s">
        <v>3209</v>
      </c>
      <c r="M881" s="81"/>
      <c r="N881" s="57">
        <v>39246.19</v>
      </c>
      <c r="O881" s="34">
        <v>28780.54</v>
      </c>
      <c r="P881" s="57">
        <v>10465.65</v>
      </c>
      <c r="Q881" s="57"/>
      <c r="R881" s="81" t="s">
        <v>469</v>
      </c>
      <c r="S881" s="299"/>
      <c r="T881" s="35"/>
    </row>
    <row r="882" spans="1:20" s="36" customFormat="1" ht="68.25" customHeight="1" x14ac:dyDescent="0.25">
      <c r="A882" s="43">
        <v>639</v>
      </c>
      <c r="B882" s="96" t="s">
        <v>3210</v>
      </c>
      <c r="C882" s="45"/>
      <c r="D882" s="48" t="s">
        <v>3211</v>
      </c>
      <c r="E882" s="48" t="s">
        <v>2205</v>
      </c>
      <c r="F882" s="49">
        <v>44925</v>
      </c>
      <c r="G882" s="48"/>
      <c r="H882" s="298"/>
      <c r="I882" s="98" t="s">
        <v>3172</v>
      </c>
      <c r="J882" s="27">
        <v>2022</v>
      </c>
      <c r="K882" s="50">
        <v>54.8</v>
      </c>
      <c r="L882" s="48" t="s">
        <v>3211</v>
      </c>
      <c r="M882" s="81"/>
      <c r="N882" s="57">
        <v>31627.81</v>
      </c>
      <c r="O882" s="34">
        <v>23193.73</v>
      </c>
      <c r="P882" s="57">
        <v>8434.08</v>
      </c>
      <c r="Q882" s="57"/>
      <c r="R882" s="81" t="s">
        <v>469</v>
      </c>
      <c r="S882" s="299"/>
      <c r="T882" s="35"/>
    </row>
    <row r="883" spans="1:20" s="36" customFormat="1" ht="68.25" customHeight="1" x14ac:dyDescent="0.25">
      <c r="A883" s="43">
        <v>640</v>
      </c>
      <c r="B883" s="96" t="s">
        <v>3212</v>
      </c>
      <c r="C883" s="45"/>
      <c r="D883" s="48" t="s">
        <v>3213</v>
      </c>
      <c r="E883" s="48" t="s">
        <v>2205</v>
      </c>
      <c r="F883" s="49">
        <v>44925</v>
      </c>
      <c r="G883" s="48"/>
      <c r="H883" s="298"/>
      <c r="I883" s="98" t="s">
        <v>3172</v>
      </c>
      <c r="J883" s="27">
        <v>2022</v>
      </c>
      <c r="K883" s="50">
        <v>54.8</v>
      </c>
      <c r="L883" s="48" t="s">
        <v>3213</v>
      </c>
      <c r="M883" s="81"/>
      <c r="N883" s="57">
        <v>400000</v>
      </c>
      <c r="O883" s="34">
        <v>0</v>
      </c>
      <c r="P883" s="57">
        <v>400000</v>
      </c>
      <c r="Q883" s="57"/>
      <c r="R883" s="81" t="s">
        <v>469</v>
      </c>
      <c r="S883" s="299"/>
      <c r="T883" s="35"/>
    </row>
    <row r="884" spans="1:20" s="36" customFormat="1" ht="68.25" customHeight="1" x14ac:dyDescent="0.25">
      <c r="A884" s="43">
        <v>641</v>
      </c>
      <c r="B884" s="96" t="s">
        <v>3214</v>
      </c>
      <c r="C884" s="45"/>
      <c r="D884" s="48" t="s">
        <v>3215</v>
      </c>
      <c r="E884" s="48" t="s">
        <v>2205</v>
      </c>
      <c r="F884" s="49">
        <v>44925</v>
      </c>
      <c r="G884" s="48"/>
      <c r="H884" s="298"/>
      <c r="I884" s="98" t="s">
        <v>3216</v>
      </c>
      <c r="J884" s="27">
        <v>2022</v>
      </c>
      <c r="K884" s="50">
        <v>53.3</v>
      </c>
      <c r="L884" s="48" t="s">
        <v>3215</v>
      </c>
      <c r="M884" s="81"/>
      <c r="N884" s="57">
        <v>400000</v>
      </c>
      <c r="O884" s="34">
        <v>0</v>
      </c>
      <c r="P884" s="57">
        <v>400000</v>
      </c>
      <c r="Q884" s="57"/>
      <c r="R884" s="81" t="s">
        <v>469</v>
      </c>
      <c r="S884" s="299"/>
      <c r="T884" s="35"/>
    </row>
    <row r="885" spans="1:20" s="36" customFormat="1" ht="68.25" customHeight="1" x14ac:dyDescent="0.25">
      <c r="A885" s="43">
        <v>642</v>
      </c>
      <c r="B885" s="96" t="s">
        <v>3217</v>
      </c>
      <c r="C885" s="45"/>
      <c r="D885" s="48" t="s">
        <v>1208</v>
      </c>
      <c r="E885" s="48" t="s">
        <v>2205</v>
      </c>
      <c r="F885" s="49">
        <v>44925</v>
      </c>
      <c r="G885" s="48"/>
      <c r="H885" s="298"/>
      <c r="I885" s="98" t="s">
        <v>3220</v>
      </c>
      <c r="J885" s="27">
        <v>2022</v>
      </c>
      <c r="K885" s="50">
        <v>65.7</v>
      </c>
      <c r="L885" s="48" t="s">
        <v>1208</v>
      </c>
      <c r="M885" s="81"/>
      <c r="N885" s="57">
        <v>536616.57999999996</v>
      </c>
      <c r="O885" s="34">
        <v>0</v>
      </c>
      <c r="P885" s="57">
        <v>536616.57999999996</v>
      </c>
      <c r="Q885" s="57"/>
      <c r="R885" s="81" t="s">
        <v>469</v>
      </c>
      <c r="S885" s="299"/>
      <c r="T885" s="35"/>
    </row>
    <row r="886" spans="1:20" s="36" customFormat="1" ht="68.25" customHeight="1" x14ac:dyDescent="0.25">
      <c r="A886" s="43">
        <v>643</v>
      </c>
      <c r="B886" s="96" t="s">
        <v>3218</v>
      </c>
      <c r="C886" s="45"/>
      <c r="D886" s="48" t="s">
        <v>3219</v>
      </c>
      <c r="E886" s="48" t="s">
        <v>2205</v>
      </c>
      <c r="F886" s="49">
        <v>44925</v>
      </c>
      <c r="G886" s="48"/>
      <c r="H886" s="298"/>
      <c r="I886" s="98" t="s">
        <v>3220</v>
      </c>
      <c r="J886" s="27">
        <v>2022</v>
      </c>
      <c r="K886" s="50">
        <v>54.3</v>
      </c>
      <c r="L886" s="48" t="s">
        <v>3219</v>
      </c>
      <c r="M886" s="81"/>
      <c r="N886" s="57">
        <v>31276.799999999999</v>
      </c>
      <c r="O886" s="34">
        <v>14595.84</v>
      </c>
      <c r="P886" s="57">
        <v>16680.96</v>
      </c>
      <c r="Q886" s="57"/>
      <c r="R886" s="81" t="s">
        <v>469</v>
      </c>
      <c r="S886" s="299"/>
      <c r="T886" s="35"/>
    </row>
    <row r="887" spans="1:20" s="36" customFormat="1" ht="68.25" customHeight="1" x14ac:dyDescent="0.25">
      <c r="A887" s="43">
        <v>644</v>
      </c>
      <c r="B887" s="96" t="s">
        <v>3221</v>
      </c>
      <c r="C887" s="45"/>
      <c r="D887" s="48" t="s">
        <v>3222</v>
      </c>
      <c r="E887" s="48" t="s">
        <v>2205</v>
      </c>
      <c r="F887" s="49">
        <v>44925</v>
      </c>
      <c r="G887" s="48"/>
      <c r="H887" s="298"/>
      <c r="I887" s="98" t="s">
        <v>3220</v>
      </c>
      <c r="J887" s="27">
        <v>2022</v>
      </c>
      <c r="K887" s="50">
        <v>67.400000000000006</v>
      </c>
      <c r="L887" s="48" t="s">
        <v>3222</v>
      </c>
      <c r="M887" s="81"/>
      <c r="N887" s="57">
        <v>38822.400000000001</v>
      </c>
      <c r="O887" s="34">
        <v>18117.12</v>
      </c>
      <c r="P887" s="57">
        <v>20705.28</v>
      </c>
      <c r="Q887" s="57"/>
      <c r="R887" s="81" t="s">
        <v>469</v>
      </c>
      <c r="S887" s="299"/>
      <c r="T887" s="35"/>
    </row>
    <row r="888" spans="1:20" s="36" customFormat="1" ht="68.25" customHeight="1" x14ac:dyDescent="0.25">
      <c r="A888" s="43">
        <v>645</v>
      </c>
      <c r="B888" s="96" t="s">
        <v>3122</v>
      </c>
      <c r="C888" s="45"/>
      <c r="D888" s="48" t="s">
        <v>1328</v>
      </c>
      <c r="E888" s="48" t="s">
        <v>2205</v>
      </c>
      <c r="F888" s="49">
        <v>44925</v>
      </c>
      <c r="G888" s="48"/>
      <c r="H888" s="298"/>
      <c r="I888" s="98" t="s">
        <v>3223</v>
      </c>
      <c r="J888" s="27">
        <v>2022</v>
      </c>
      <c r="K888" s="50">
        <v>32.9</v>
      </c>
      <c r="L888" s="48" t="s">
        <v>1328</v>
      </c>
      <c r="M888" s="81"/>
      <c r="N888" s="57">
        <v>599000</v>
      </c>
      <c r="O888" s="34">
        <v>0</v>
      </c>
      <c r="P888" s="57">
        <v>599000</v>
      </c>
      <c r="Q888" s="57"/>
      <c r="R888" s="81" t="s">
        <v>469</v>
      </c>
      <c r="S888" s="299"/>
      <c r="T888" s="35"/>
    </row>
    <row r="889" spans="1:20" s="36" customFormat="1" ht="68.25" customHeight="1" x14ac:dyDescent="0.25">
      <c r="A889" s="43">
        <v>646</v>
      </c>
      <c r="B889" s="96" t="s">
        <v>3124</v>
      </c>
      <c r="C889" s="45"/>
      <c r="D889" s="48" t="s">
        <v>1220</v>
      </c>
      <c r="E889" s="48" t="s">
        <v>2205</v>
      </c>
      <c r="F889" s="49">
        <v>44925</v>
      </c>
      <c r="G889" s="48"/>
      <c r="H889" s="298"/>
      <c r="I889" s="98" t="s">
        <v>3223</v>
      </c>
      <c r="J889" s="27">
        <v>2022</v>
      </c>
      <c r="K889" s="50">
        <v>33.299999999999997</v>
      </c>
      <c r="L889" s="48" t="s">
        <v>1220</v>
      </c>
      <c r="M889" s="81"/>
      <c r="N889" s="57">
        <v>615000</v>
      </c>
      <c r="O889" s="34">
        <v>0</v>
      </c>
      <c r="P889" s="57">
        <v>615000</v>
      </c>
      <c r="Q889" s="57"/>
      <c r="R889" s="81" t="s">
        <v>469</v>
      </c>
      <c r="S889" s="299"/>
      <c r="T889" s="35"/>
    </row>
    <row r="890" spans="1:20" s="36" customFormat="1" ht="68.25" customHeight="1" x14ac:dyDescent="0.25">
      <c r="A890" s="43">
        <v>647</v>
      </c>
      <c r="B890" s="96" t="s">
        <v>3526</v>
      </c>
      <c r="C890" s="45"/>
      <c r="D890" s="48" t="s">
        <v>2313</v>
      </c>
      <c r="E890" s="48" t="s">
        <v>2205</v>
      </c>
      <c r="F890" s="49">
        <v>44925</v>
      </c>
      <c r="G890" s="48"/>
      <c r="H890" s="298"/>
      <c r="I890" s="98" t="s">
        <v>3223</v>
      </c>
      <c r="J890" s="27">
        <v>2022</v>
      </c>
      <c r="K890" s="50">
        <v>33.1</v>
      </c>
      <c r="L890" s="48" t="s">
        <v>2313</v>
      </c>
      <c r="M890" s="81"/>
      <c r="N890" s="57">
        <v>4384.29</v>
      </c>
      <c r="O890" s="34">
        <v>1315.29</v>
      </c>
      <c r="P890" s="57">
        <v>3069</v>
      </c>
      <c r="Q890" s="57"/>
      <c r="R890" s="81" t="s">
        <v>469</v>
      </c>
      <c r="S890" s="299"/>
      <c r="T890" s="35"/>
    </row>
    <row r="891" spans="1:20" s="36" customFormat="1" ht="68.25" customHeight="1" x14ac:dyDescent="0.25">
      <c r="A891" s="43">
        <v>648</v>
      </c>
      <c r="B891" s="96" t="s">
        <v>2985</v>
      </c>
      <c r="C891" s="45"/>
      <c r="D891" s="48" t="s">
        <v>3224</v>
      </c>
      <c r="E891" s="48" t="s">
        <v>2205</v>
      </c>
      <c r="F891" s="49">
        <v>44925</v>
      </c>
      <c r="G891" s="48"/>
      <c r="H891" s="298"/>
      <c r="I891" s="98" t="s">
        <v>3223</v>
      </c>
      <c r="J891" s="27">
        <v>2022</v>
      </c>
      <c r="K891" s="50">
        <v>52.3</v>
      </c>
      <c r="L891" s="48" t="s">
        <v>3224</v>
      </c>
      <c r="M891" s="81"/>
      <c r="N891" s="57">
        <v>30760.55</v>
      </c>
      <c r="O891" s="34">
        <v>20507.03</v>
      </c>
      <c r="P891" s="57">
        <v>10253.52</v>
      </c>
      <c r="Q891" s="57"/>
      <c r="R891" s="81" t="s">
        <v>469</v>
      </c>
      <c r="S891" s="299"/>
      <c r="T891" s="35"/>
    </row>
    <row r="892" spans="1:20" s="36" customFormat="1" ht="68.25" customHeight="1" x14ac:dyDescent="0.25">
      <c r="A892" s="43">
        <v>649</v>
      </c>
      <c r="B892" s="96" t="s">
        <v>3225</v>
      </c>
      <c r="C892" s="45"/>
      <c r="D892" s="48" t="s">
        <v>1223</v>
      </c>
      <c r="E892" s="48" t="s">
        <v>2205</v>
      </c>
      <c r="F892" s="49">
        <v>44925</v>
      </c>
      <c r="G892" s="48"/>
      <c r="H892" s="298"/>
      <c r="I892" s="98" t="s">
        <v>3223</v>
      </c>
      <c r="J892" s="27">
        <v>2022</v>
      </c>
      <c r="K892" s="50">
        <v>33.1</v>
      </c>
      <c r="L892" s="48" t="s">
        <v>1223</v>
      </c>
      <c r="M892" s="81"/>
      <c r="N892" s="57">
        <v>615000</v>
      </c>
      <c r="O892" s="34">
        <v>0</v>
      </c>
      <c r="P892" s="57">
        <v>615000</v>
      </c>
      <c r="Q892" s="57"/>
      <c r="R892" s="81" t="s">
        <v>469</v>
      </c>
      <c r="S892" s="299"/>
      <c r="T892" s="35"/>
    </row>
    <row r="893" spans="1:20" s="36" customFormat="1" ht="68.25" customHeight="1" x14ac:dyDescent="0.25">
      <c r="A893" s="43">
        <v>650</v>
      </c>
      <c r="B893" s="96" t="s">
        <v>3226</v>
      </c>
      <c r="C893" s="45"/>
      <c r="D893" s="48" t="s">
        <v>3227</v>
      </c>
      <c r="E893" s="48" t="s">
        <v>2205</v>
      </c>
      <c r="F893" s="49">
        <v>44925</v>
      </c>
      <c r="G893" s="48"/>
      <c r="H893" s="298"/>
      <c r="I893" s="98" t="s">
        <v>3223</v>
      </c>
      <c r="J893" s="27">
        <v>2022</v>
      </c>
      <c r="K893" s="50">
        <v>91.5</v>
      </c>
      <c r="L893" s="48" t="s">
        <v>3227</v>
      </c>
      <c r="M893" s="81"/>
      <c r="N893" s="57">
        <v>67324.58</v>
      </c>
      <c r="O893" s="34">
        <v>0</v>
      </c>
      <c r="P893" s="57">
        <v>67324.58</v>
      </c>
      <c r="Q893" s="57"/>
      <c r="R893" s="81" t="s">
        <v>469</v>
      </c>
      <c r="S893" s="299"/>
      <c r="T893" s="35"/>
    </row>
    <row r="894" spans="1:20" s="36" customFormat="1" ht="68.25" customHeight="1" x14ac:dyDescent="0.25">
      <c r="A894" s="43">
        <v>651</v>
      </c>
      <c r="B894" s="96" t="s">
        <v>3228</v>
      </c>
      <c r="C894" s="45"/>
      <c r="D894" s="48" t="s">
        <v>2076</v>
      </c>
      <c r="E894" s="48" t="s">
        <v>2205</v>
      </c>
      <c r="F894" s="49">
        <v>44925</v>
      </c>
      <c r="G894" s="48"/>
      <c r="H894" s="298"/>
      <c r="I894" s="98" t="s">
        <v>3151</v>
      </c>
      <c r="J894" s="27">
        <v>2022</v>
      </c>
      <c r="K894" s="50">
        <v>36.9</v>
      </c>
      <c r="L894" s="48" t="s">
        <v>2076</v>
      </c>
      <c r="M894" s="81"/>
      <c r="N894" s="57">
        <v>700000</v>
      </c>
      <c r="O894" s="34">
        <v>0</v>
      </c>
      <c r="P894" s="34">
        <v>700000</v>
      </c>
      <c r="Q894" s="57"/>
      <c r="R894" s="81" t="s">
        <v>469</v>
      </c>
      <c r="S894" s="299"/>
      <c r="T894" s="35"/>
    </row>
    <row r="895" spans="1:20" s="36" customFormat="1" ht="68.25" customHeight="1" x14ac:dyDescent="0.25">
      <c r="A895" s="43">
        <v>652</v>
      </c>
      <c r="B895" s="96" t="s">
        <v>3122</v>
      </c>
      <c r="C895" s="45"/>
      <c r="D895" s="48" t="s">
        <v>3229</v>
      </c>
      <c r="E895" s="48" t="s">
        <v>2205</v>
      </c>
      <c r="F895" s="49">
        <v>44925</v>
      </c>
      <c r="G895" s="48"/>
      <c r="H895" s="298"/>
      <c r="I895" s="98" t="s">
        <v>3223</v>
      </c>
      <c r="J895" s="27">
        <v>2022</v>
      </c>
      <c r="K895" s="50">
        <v>54</v>
      </c>
      <c r="L895" s="48" t="s">
        <v>3229</v>
      </c>
      <c r="M895" s="81"/>
      <c r="N895" s="57">
        <v>14705.07</v>
      </c>
      <c r="O895" s="34">
        <v>4411.5200000000004</v>
      </c>
      <c r="P895" s="57">
        <v>10293.549999999999</v>
      </c>
      <c r="Q895" s="57"/>
      <c r="R895" s="81" t="s">
        <v>469</v>
      </c>
      <c r="S895" s="299"/>
      <c r="T895" s="35"/>
    </row>
    <row r="896" spans="1:20" s="36" customFormat="1" ht="68.25" customHeight="1" x14ac:dyDescent="0.25">
      <c r="A896" s="43">
        <v>653</v>
      </c>
      <c r="B896" s="96" t="s">
        <v>3124</v>
      </c>
      <c r="C896" s="45"/>
      <c r="D896" s="48" t="s">
        <v>3230</v>
      </c>
      <c r="E896" s="48" t="s">
        <v>2205</v>
      </c>
      <c r="F896" s="49">
        <v>44925</v>
      </c>
      <c r="G896" s="48"/>
      <c r="H896" s="298"/>
      <c r="I896" s="98" t="s">
        <v>3223</v>
      </c>
      <c r="J896" s="27">
        <v>2022</v>
      </c>
      <c r="K896" s="50">
        <v>37.700000000000003</v>
      </c>
      <c r="L896" s="48" t="s">
        <v>3230</v>
      </c>
      <c r="M896" s="81"/>
      <c r="N896" s="57">
        <v>10266.32</v>
      </c>
      <c r="O896" s="34">
        <v>3079.89</v>
      </c>
      <c r="P896" s="57">
        <v>7186.43</v>
      </c>
      <c r="Q896" s="57"/>
      <c r="R896" s="81" t="s">
        <v>469</v>
      </c>
      <c r="S896" s="299"/>
      <c r="T896" s="35"/>
    </row>
    <row r="897" spans="1:20" s="36" customFormat="1" ht="68.25" customHeight="1" x14ac:dyDescent="0.25">
      <c r="A897" s="43">
        <v>656</v>
      </c>
      <c r="B897" s="96" t="s">
        <v>3231</v>
      </c>
      <c r="C897" s="45"/>
      <c r="D897" s="48" t="s">
        <v>3232</v>
      </c>
      <c r="E897" s="48" t="s">
        <v>2205</v>
      </c>
      <c r="F897" s="49">
        <v>44925</v>
      </c>
      <c r="G897" s="48"/>
      <c r="H897" s="298"/>
      <c r="I897" s="98" t="s">
        <v>3223</v>
      </c>
      <c r="J897" s="27">
        <v>2022</v>
      </c>
      <c r="K897" s="50">
        <v>43.1</v>
      </c>
      <c r="L897" s="48" t="s">
        <v>3232</v>
      </c>
      <c r="M897" s="81"/>
      <c r="N897" s="57">
        <v>25349.51</v>
      </c>
      <c r="O897" s="34">
        <v>16899.68</v>
      </c>
      <c r="P897" s="57">
        <v>8449.83</v>
      </c>
      <c r="Q897" s="57"/>
      <c r="R897" s="81" t="s">
        <v>469</v>
      </c>
      <c r="S897" s="299"/>
      <c r="T897" s="35"/>
    </row>
    <row r="898" spans="1:20" s="36" customFormat="1" ht="68.25" customHeight="1" x14ac:dyDescent="0.25">
      <c r="A898" s="43">
        <v>657</v>
      </c>
      <c r="B898" s="96" t="s">
        <v>3233</v>
      </c>
      <c r="C898" s="45"/>
      <c r="D898" s="48" t="s">
        <v>3234</v>
      </c>
      <c r="E898" s="48" t="s">
        <v>2205</v>
      </c>
      <c r="F898" s="49">
        <v>44925</v>
      </c>
      <c r="G898" s="48"/>
      <c r="H898" s="298"/>
      <c r="I898" s="98" t="s">
        <v>3223</v>
      </c>
      <c r="J898" s="27">
        <v>2022</v>
      </c>
      <c r="K898" s="50">
        <v>43.2</v>
      </c>
      <c r="L898" s="48" t="s">
        <v>3234</v>
      </c>
      <c r="M898" s="81"/>
      <c r="N898" s="57">
        <v>25408.33</v>
      </c>
      <c r="O898" s="34">
        <v>16938.89</v>
      </c>
      <c r="P898" s="57">
        <v>8469.44</v>
      </c>
      <c r="Q898" s="57"/>
      <c r="R898" s="81" t="s">
        <v>469</v>
      </c>
      <c r="S898" s="299"/>
      <c r="T898" s="35"/>
    </row>
    <row r="899" spans="1:20" s="36" customFormat="1" ht="68.25" hidden="1" customHeight="1" x14ac:dyDescent="0.25">
      <c r="A899" s="43">
        <v>658</v>
      </c>
      <c r="B899" s="96" t="s">
        <v>3235</v>
      </c>
      <c r="C899" s="45"/>
      <c r="D899" s="48" t="s">
        <v>1392</v>
      </c>
      <c r="E899" s="48" t="s">
        <v>2205</v>
      </c>
      <c r="F899" s="49">
        <v>44925</v>
      </c>
      <c r="G899" s="48" t="s">
        <v>3814</v>
      </c>
      <c r="H899" s="298">
        <v>45265</v>
      </c>
      <c r="I899" s="98" t="s">
        <v>3223</v>
      </c>
      <c r="J899" s="27">
        <v>2022</v>
      </c>
      <c r="K899" s="50">
        <v>36.4</v>
      </c>
      <c r="L899" s="48" t="s">
        <v>1392</v>
      </c>
      <c r="M899" s="81"/>
      <c r="N899" s="57">
        <v>600000</v>
      </c>
      <c r="O899" s="34">
        <v>0</v>
      </c>
      <c r="P899" s="57">
        <v>600000</v>
      </c>
      <c r="Q899" s="57"/>
      <c r="R899" s="81" t="s">
        <v>469</v>
      </c>
      <c r="S899" s="299"/>
      <c r="T899" s="449" t="s">
        <v>3682</v>
      </c>
    </row>
    <row r="900" spans="1:20" s="36" customFormat="1" ht="68.25" customHeight="1" x14ac:dyDescent="0.25">
      <c r="A900" s="43">
        <v>659</v>
      </c>
      <c r="B900" s="96" t="s">
        <v>3236</v>
      </c>
      <c r="C900" s="45"/>
      <c r="D900" s="48" t="s">
        <v>1011</v>
      </c>
      <c r="E900" s="48" t="s">
        <v>2205</v>
      </c>
      <c r="F900" s="49">
        <v>44925</v>
      </c>
      <c r="G900" s="48"/>
      <c r="H900" s="298"/>
      <c r="I900" s="98" t="s">
        <v>3223</v>
      </c>
      <c r="J900" s="27">
        <v>2022</v>
      </c>
      <c r="K900" s="50">
        <v>36.799999999999997</v>
      </c>
      <c r="L900" s="48" t="s">
        <v>1011</v>
      </c>
      <c r="M900" s="81"/>
      <c r="N900" s="57">
        <v>700000</v>
      </c>
      <c r="O900" s="34">
        <v>0</v>
      </c>
      <c r="P900" s="57">
        <v>700000</v>
      </c>
      <c r="Q900" s="57"/>
      <c r="R900" s="81" t="s">
        <v>469</v>
      </c>
      <c r="S900" s="299"/>
      <c r="T900" s="35"/>
    </row>
    <row r="901" spans="1:20" s="36" customFormat="1" ht="68.25" customHeight="1" x14ac:dyDescent="0.25">
      <c r="A901" s="43">
        <v>670</v>
      </c>
      <c r="B901" s="96" t="s">
        <v>3237</v>
      </c>
      <c r="C901" s="45"/>
      <c r="D901" s="48" t="s">
        <v>3238</v>
      </c>
      <c r="E901" s="48" t="s">
        <v>2205</v>
      </c>
      <c r="F901" s="49">
        <v>44925</v>
      </c>
      <c r="G901" s="48"/>
      <c r="H901" s="298"/>
      <c r="I901" s="98" t="s">
        <v>3239</v>
      </c>
      <c r="J901" s="27">
        <v>2022</v>
      </c>
      <c r="K901" s="50">
        <v>52.7</v>
      </c>
      <c r="L901" s="48" t="s">
        <v>3238</v>
      </c>
      <c r="M901" s="81"/>
      <c r="N901" s="57">
        <v>78676.800000000003</v>
      </c>
      <c r="O901" s="34">
        <v>0</v>
      </c>
      <c r="P901" s="57">
        <v>78676.800000000003</v>
      </c>
      <c r="Q901" s="57"/>
      <c r="R901" s="81" t="s">
        <v>469</v>
      </c>
      <c r="S901" s="299"/>
      <c r="T901" s="35"/>
    </row>
    <row r="902" spans="1:20" s="36" customFormat="1" ht="68.25" customHeight="1" x14ac:dyDescent="0.25">
      <c r="A902" s="43">
        <v>671</v>
      </c>
      <c r="B902" s="96" t="s">
        <v>3240</v>
      </c>
      <c r="C902" s="45"/>
      <c r="D902" s="48" t="s">
        <v>3241</v>
      </c>
      <c r="E902" s="48" t="s">
        <v>2205</v>
      </c>
      <c r="F902" s="49">
        <v>44925</v>
      </c>
      <c r="G902" s="48"/>
      <c r="H902" s="298"/>
      <c r="I902" s="98" t="s">
        <v>3239</v>
      </c>
      <c r="J902" s="27">
        <v>2022</v>
      </c>
      <c r="K902" s="50">
        <v>40.9</v>
      </c>
      <c r="L902" s="48" t="s">
        <v>3241</v>
      </c>
      <c r="M902" s="81"/>
      <c r="N902" s="57">
        <v>215095.96</v>
      </c>
      <c r="O902" s="34">
        <v>0</v>
      </c>
      <c r="P902" s="57">
        <v>215095.96</v>
      </c>
      <c r="Q902" s="57"/>
      <c r="R902" s="81" t="s">
        <v>469</v>
      </c>
      <c r="S902" s="299"/>
      <c r="T902" s="35"/>
    </row>
    <row r="903" spans="1:20" s="36" customFormat="1" ht="68.25" customHeight="1" x14ac:dyDescent="0.25">
      <c r="A903" s="43">
        <v>672</v>
      </c>
      <c r="B903" s="96" t="s">
        <v>3242</v>
      </c>
      <c r="C903" s="45"/>
      <c r="D903" s="48" t="s">
        <v>1965</v>
      </c>
      <c r="E903" s="48" t="s">
        <v>2205</v>
      </c>
      <c r="F903" s="49">
        <v>44925</v>
      </c>
      <c r="G903" s="48"/>
      <c r="H903" s="298"/>
      <c r="I903" s="98" t="s">
        <v>3239</v>
      </c>
      <c r="J903" s="27">
        <v>2022</v>
      </c>
      <c r="K903" s="50">
        <v>52</v>
      </c>
      <c r="L903" s="48" t="s">
        <v>1965</v>
      </c>
      <c r="M903" s="81"/>
      <c r="N903" s="57">
        <v>248376.44</v>
      </c>
      <c r="O903" s="34">
        <v>0</v>
      </c>
      <c r="P903" s="57">
        <v>248376.44</v>
      </c>
      <c r="Q903" s="57"/>
      <c r="R903" s="81" t="s">
        <v>469</v>
      </c>
      <c r="S903" s="299"/>
      <c r="T903" s="35"/>
    </row>
    <row r="904" spans="1:20" s="36" customFormat="1" ht="68.25" customHeight="1" x14ac:dyDescent="0.25">
      <c r="A904" s="43">
        <v>673</v>
      </c>
      <c r="B904" s="96" t="s">
        <v>3214</v>
      </c>
      <c r="C904" s="45"/>
      <c r="D904" s="48" t="s">
        <v>3243</v>
      </c>
      <c r="E904" s="48" t="s">
        <v>2205</v>
      </c>
      <c r="F904" s="49">
        <v>44925</v>
      </c>
      <c r="G904" s="48"/>
      <c r="H904" s="298"/>
      <c r="I904" s="98" t="s">
        <v>3239</v>
      </c>
      <c r="J904" s="27">
        <v>2022</v>
      </c>
      <c r="K904" s="50">
        <v>40.4</v>
      </c>
      <c r="L904" s="48" t="s">
        <v>3243</v>
      </c>
      <c r="M904" s="81"/>
      <c r="N904" s="57">
        <v>22194.49</v>
      </c>
      <c r="O904" s="34">
        <v>22194.49</v>
      </c>
      <c r="P904" s="57">
        <v>0</v>
      </c>
      <c r="Q904" s="57"/>
      <c r="R904" s="81" t="s">
        <v>469</v>
      </c>
      <c r="S904" s="299"/>
      <c r="T904" s="35"/>
    </row>
    <row r="905" spans="1:20" s="36" customFormat="1" ht="68.25" customHeight="1" x14ac:dyDescent="0.25">
      <c r="A905" s="43">
        <v>674</v>
      </c>
      <c r="B905" s="96" t="s">
        <v>3244</v>
      </c>
      <c r="C905" s="45"/>
      <c r="D905" s="48" t="s">
        <v>1557</v>
      </c>
      <c r="E905" s="48" t="s">
        <v>2205</v>
      </c>
      <c r="F905" s="49">
        <v>44925</v>
      </c>
      <c r="G905" s="48"/>
      <c r="H905" s="298"/>
      <c r="I905" s="98" t="s">
        <v>3239</v>
      </c>
      <c r="J905" s="27">
        <v>2022</v>
      </c>
      <c r="K905" s="50">
        <v>74.8</v>
      </c>
      <c r="L905" s="48" t="s">
        <v>1557</v>
      </c>
      <c r="M905" s="81"/>
      <c r="N905" s="57">
        <v>2456000</v>
      </c>
      <c r="O905" s="34">
        <v>0</v>
      </c>
      <c r="P905" s="57">
        <v>2456000</v>
      </c>
      <c r="Q905" s="57"/>
      <c r="R905" s="81" t="s">
        <v>469</v>
      </c>
      <c r="S905" s="299"/>
      <c r="T905" s="35"/>
    </row>
    <row r="906" spans="1:20" s="36" customFormat="1" ht="68.25" customHeight="1" x14ac:dyDescent="0.25">
      <c r="A906" s="43">
        <v>675</v>
      </c>
      <c r="B906" s="96" t="s">
        <v>3246</v>
      </c>
      <c r="C906" s="45"/>
      <c r="D906" s="48" t="s">
        <v>3245</v>
      </c>
      <c r="E906" s="48" t="s">
        <v>2205</v>
      </c>
      <c r="F906" s="49">
        <v>44925</v>
      </c>
      <c r="G906" s="48"/>
      <c r="H906" s="298"/>
      <c r="I906" s="98" t="s">
        <v>3239</v>
      </c>
      <c r="J906" s="27">
        <v>2022</v>
      </c>
      <c r="K906" s="50" t="s">
        <v>3247</v>
      </c>
      <c r="L906" s="48" t="s">
        <v>3245</v>
      </c>
      <c r="M906" s="81"/>
      <c r="N906" s="57">
        <v>14244.66</v>
      </c>
      <c r="O906" s="34">
        <v>0</v>
      </c>
      <c r="P906" s="57">
        <v>14244.66</v>
      </c>
      <c r="Q906" s="57"/>
      <c r="R906" s="81" t="s">
        <v>469</v>
      </c>
      <c r="S906" s="299"/>
      <c r="T906" s="35"/>
    </row>
    <row r="907" spans="1:20" s="36" customFormat="1" ht="68.25" customHeight="1" x14ac:dyDescent="0.25">
      <c r="A907" s="43">
        <v>676</v>
      </c>
      <c r="B907" s="96" t="s">
        <v>3246</v>
      </c>
      <c r="C907" s="45"/>
      <c r="D907" s="48" t="s">
        <v>3245</v>
      </c>
      <c r="E907" s="48" t="s">
        <v>2205</v>
      </c>
      <c r="F907" s="49">
        <v>44925</v>
      </c>
      <c r="G907" s="48"/>
      <c r="H907" s="298"/>
      <c r="I907" s="98" t="s">
        <v>3239</v>
      </c>
      <c r="J907" s="27">
        <v>2022</v>
      </c>
      <c r="K907" s="50" t="s">
        <v>3247</v>
      </c>
      <c r="L907" s="48" t="s">
        <v>3245</v>
      </c>
      <c r="M907" s="81"/>
      <c r="N907" s="57">
        <v>7522.25</v>
      </c>
      <c r="O907" s="34">
        <v>0</v>
      </c>
      <c r="P907" s="57">
        <v>7522.25</v>
      </c>
      <c r="Q907" s="57"/>
      <c r="R907" s="81" t="s">
        <v>469</v>
      </c>
      <c r="S907" s="299"/>
      <c r="T907" s="35"/>
    </row>
    <row r="908" spans="1:20" s="36" customFormat="1" ht="68.25" customHeight="1" x14ac:dyDescent="0.25">
      <c r="A908" s="43">
        <v>677</v>
      </c>
      <c r="B908" s="96" t="s">
        <v>3248</v>
      </c>
      <c r="C908" s="45"/>
      <c r="D908" s="48" t="s">
        <v>1561</v>
      </c>
      <c r="E908" s="48" t="s">
        <v>2205</v>
      </c>
      <c r="F908" s="49">
        <v>44925</v>
      </c>
      <c r="G908" s="48"/>
      <c r="H908" s="298"/>
      <c r="I908" s="98" t="s">
        <v>3239</v>
      </c>
      <c r="J908" s="27">
        <v>2022</v>
      </c>
      <c r="K908" s="50">
        <v>39.5</v>
      </c>
      <c r="L908" s="48" t="s">
        <v>1561</v>
      </c>
      <c r="M908" s="81"/>
      <c r="N908" s="57">
        <v>1297000</v>
      </c>
      <c r="O908" s="34">
        <v>0</v>
      </c>
      <c r="P908" s="57">
        <v>1297000</v>
      </c>
      <c r="Q908" s="57"/>
      <c r="R908" s="81" t="s">
        <v>469</v>
      </c>
      <c r="S908" s="299"/>
      <c r="T908" s="35"/>
    </row>
    <row r="909" spans="1:20" s="36" customFormat="1" ht="68.25" customHeight="1" x14ac:dyDescent="0.25">
      <c r="A909" s="43">
        <v>678</v>
      </c>
      <c r="B909" s="96" t="s">
        <v>3249</v>
      </c>
      <c r="C909" s="45"/>
      <c r="D909" s="48" t="s">
        <v>1564</v>
      </c>
      <c r="E909" s="48" t="s">
        <v>2205</v>
      </c>
      <c r="F909" s="49">
        <v>44925</v>
      </c>
      <c r="G909" s="48"/>
      <c r="H909" s="298"/>
      <c r="I909" s="98" t="s">
        <v>3239</v>
      </c>
      <c r="J909" s="27">
        <v>2022</v>
      </c>
      <c r="K909" s="50">
        <v>58.9</v>
      </c>
      <c r="L909" s="48" t="s">
        <v>1564</v>
      </c>
      <c r="M909" s="81"/>
      <c r="N909" s="57">
        <v>1935000</v>
      </c>
      <c r="O909" s="34">
        <v>0</v>
      </c>
      <c r="P909" s="57">
        <v>1935000</v>
      </c>
      <c r="Q909" s="57"/>
      <c r="R909" s="81" t="s">
        <v>469</v>
      </c>
      <c r="S909" s="299"/>
      <c r="T909" s="35"/>
    </row>
    <row r="910" spans="1:20" s="36" customFormat="1" ht="68.25" customHeight="1" x14ac:dyDescent="0.25">
      <c r="A910" s="43">
        <v>679</v>
      </c>
      <c r="B910" s="96" t="s">
        <v>3250</v>
      </c>
      <c r="C910" s="45"/>
      <c r="D910" s="48" t="s">
        <v>1567</v>
      </c>
      <c r="E910" s="48" t="s">
        <v>2205</v>
      </c>
      <c r="F910" s="49">
        <v>44925</v>
      </c>
      <c r="G910" s="48"/>
      <c r="H910" s="298"/>
      <c r="I910" s="98" t="s">
        <v>3239</v>
      </c>
      <c r="J910" s="27">
        <v>2022</v>
      </c>
      <c r="K910" s="50">
        <v>45.4</v>
      </c>
      <c r="L910" s="48" t="s">
        <v>1567</v>
      </c>
      <c r="M910" s="81"/>
      <c r="N910" s="57">
        <v>1492000</v>
      </c>
      <c r="O910" s="34">
        <v>0</v>
      </c>
      <c r="P910" s="57">
        <v>1492000</v>
      </c>
      <c r="Q910" s="57"/>
      <c r="R910" s="81" t="s">
        <v>469</v>
      </c>
      <c r="S910" s="299"/>
      <c r="T910" s="35"/>
    </row>
    <row r="911" spans="1:20" s="36" customFormat="1" ht="68.25" customHeight="1" x14ac:dyDescent="0.25">
      <c r="A911" s="43">
        <v>680</v>
      </c>
      <c r="B911" s="96" t="s">
        <v>3034</v>
      </c>
      <c r="C911" s="45"/>
      <c r="D911" s="48" t="s">
        <v>3251</v>
      </c>
      <c r="E911" s="48" t="s">
        <v>2205</v>
      </c>
      <c r="F911" s="49">
        <v>44925</v>
      </c>
      <c r="G911" s="48"/>
      <c r="H911" s="298"/>
      <c r="I911" s="98" t="s">
        <v>3239</v>
      </c>
      <c r="J911" s="27">
        <v>2022</v>
      </c>
      <c r="K911" s="50">
        <v>19.2</v>
      </c>
      <c r="L911" s="48" t="s">
        <v>3251</v>
      </c>
      <c r="M911" s="81"/>
      <c r="N911" s="57">
        <v>5059.58</v>
      </c>
      <c r="O911" s="34">
        <v>1517.87</v>
      </c>
      <c r="P911" s="57">
        <v>3541.71</v>
      </c>
      <c r="Q911" s="57"/>
      <c r="R911" s="81" t="s">
        <v>469</v>
      </c>
      <c r="S911" s="299"/>
      <c r="T911" s="35"/>
    </row>
    <row r="912" spans="1:20" s="36" customFormat="1" ht="68.25" customHeight="1" x14ac:dyDescent="0.25">
      <c r="A912" s="43">
        <v>681</v>
      </c>
      <c r="B912" s="96" t="s">
        <v>2951</v>
      </c>
      <c r="C912" s="45"/>
      <c r="D912" s="48" t="s">
        <v>3252</v>
      </c>
      <c r="E912" s="48" t="s">
        <v>2205</v>
      </c>
      <c r="F912" s="49">
        <v>44925</v>
      </c>
      <c r="G912" s="48"/>
      <c r="H912" s="298"/>
      <c r="I912" s="98" t="s">
        <v>3239</v>
      </c>
      <c r="J912" s="27">
        <v>2022</v>
      </c>
      <c r="K912" s="50">
        <v>33.799999999999997</v>
      </c>
      <c r="L912" s="48" t="s">
        <v>3252</v>
      </c>
      <c r="M912" s="81"/>
      <c r="N912" s="57">
        <v>8906.9699999999993</v>
      </c>
      <c r="O912" s="34">
        <v>2672.09</v>
      </c>
      <c r="P912" s="57">
        <v>6234.88</v>
      </c>
      <c r="Q912" s="57"/>
      <c r="R912" s="81" t="s">
        <v>469</v>
      </c>
      <c r="S912" s="299"/>
      <c r="T912" s="35"/>
    </row>
    <row r="913" spans="1:20" s="36" customFormat="1" ht="68.25" customHeight="1" x14ac:dyDescent="0.25">
      <c r="A913" s="43">
        <v>682</v>
      </c>
      <c r="B913" s="96" t="s">
        <v>3253</v>
      </c>
      <c r="C913" s="45"/>
      <c r="D913" s="48" t="s">
        <v>3254</v>
      </c>
      <c r="E913" s="48" t="s">
        <v>2205</v>
      </c>
      <c r="F913" s="49">
        <v>44925</v>
      </c>
      <c r="G913" s="48"/>
      <c r="H913" s="298"/>
      <c r="I913" s="98" t="s">
        <v>3239</v>
      </c>
      <c r="J913" s="27">
        <v>2022</v>
      </c>
      <c r="K913" s="50">
        <v>53.1</v>
      </c>
      <c r="L913" s="48" t="s">
        <v>3254</v>
      </c>
      <c r="M913" s="81"/>
      <c r="N913" s="57">
        <v>13992.9</v>
      </c>
      <c r="O913" s="34">
        <v>4197.87</v>
      </c>
      <c r="P913" s="57">
        <v>9795.0300000000007</v>
      </c>
      <c r="Q913" s="57"/>
      <c r="R913" s="81" t="s">
        <v>469</v>
      </c>
      <c r="S913" s="299"/>
      <c r="T913" s="35"/>
    </row>
    <row r="914" spans="1:20" s="36" customFormat="1" ht="68.25" customHeight="1" x14ac:dyDescent="0.25">
      <c r="A914" s="43">
        <v>683</v>
      </c>
      <c r="B914" s="96" t="s">
        <v>3174</v>
      </c>
      <c r="C914" s="45"/>
      <c r="D914" s="48" t="s">
        <v>3255</v>
      </c>
      <c r="E914" s="48" t="s">
        <v>2205</v>
      </c>
      <c r="F914" s="49">
        <v>44925</v>
      </c>
      <c r="G914" s="48"/>
      <c r="H914" s="298"/>
      <c r="I914" s="98" t="s">
        <v>3239</v>
      </c>
      <c r="J914" s="27">
        <v>2022</v>
      </c>
      <c r="K914" s="50">
        <v>53.3</v>
      </c>
      <c r="L914" s="48" t="s">
        <v>3255</v>
      </c>
      <c r="M914" s="81"/>
      <c r="N914" s="57">
        <v>14045.61</v>
      </c>
      <c r="O914" s="34">
        <v>4213.68</v>
      </c>
      <c r="P914" s="57">
        <v>9831.93</v>
      </c>
      <c r="Q914" s="57"/>
      <c r="R914" s="81" t="s">
        <v>469</v>
      </c>
      <c r="S914" s="299"/>
      <c r="T914" s="35"/>
    </row>
    <row r="915" spans="1:20" s="36" customFormat="1" ht="68.25" customHeight="1" x14ac:dyDescent="0.25">
      <c r="A915" s="43">
        <v>684</v>
      </c>
      <c r="B915" s="96" t="s">
        <v>3256</v>
      </c>
      <c r="C915" s="45"/>
      <c r="D915" s="48" t="s">
        <v>3257</v>
      </c>
      <c r="E915" s="48" t="s">
        <v>2205</v>
      </c>
      <c r="F915" s="49">
        <v>44925</v>
      </c>
      <c r="G915" s="48"/>
      <c r="H915" s="298"/>
      <c r="I915" s="98" t="s">
        <v>3239</v>
      </c>
      <c r="J915" s="27">
        <v>2022</v>
      </c>
      <c r="K915" s="50">
        <v>54.8</v>
      </c>
      <c r="L915" s="48" t="s">
        <v>3257</v>
      </c>
      <c r="M915" s="81"/>
      <c r="N915" s="57">
        <v>14440.89</v>
      </c>
      <c r="O915" s="34">
        <v>4332.2700000000004</v>
      </c>
      <c r="P915" s="57">
        <v>10108.620000000001</v>
      </c>
      <c r="Q915" s="57"/>
      <c r="R915" s="81" t="s">
        <v>469</v>
      </c>
      <c r="S915" s="299"/>
      <c r="T915" s="35"/>
    </row>
    <row r="916" spans="1:20" s="36" customFormat="1" ht="68.25" customHeight="1" x14ac:dyDescent="0.25">
      <c r="A916" s="43">
        <v>685</v>
      </c>
      <c r="B916" s="96" t="s">
        <v>2961</v>
      </c>
      <c r="C916" s="45"/>
      <c r="D916" s="48" t="s">
        <v>3258</v>
      </c>
      <c r="E916" s="48" t="s">
        <v>2205</v>
      </c>
      <c r="F916" s="49">
        <v>44925</v>
      </c>
      <c r="G916" s="48"/>
      <c r="H916" s="298"/>
      <c r="I916" s="98" t="s">
        <v>3239</v>
      </c>
      <c r="J916" s="27">
        <v>2022</v>
      </c>
      <c r="K916" s="50">
        <v>37.4</v>
      </c>
      <c r="L916" s="48" t="s">
        <v>3258</v>
      </c>
      <c r="M916" s="81"/>
      <c r="N916" s="57">
        <v>55835.15</v>
      </c>
      <c r="O916" s="34">
        <v>0</v>
      </c>
      <c r="P916" s="57">
        <v>55835.15</v>
      </c>
      <c r="Q916" s="57"/>
      <c r="R916" s="81" t="s">
        <v>469</v>
      </c>
      <c r="S916" s="299"/>
      <c r="T916" s="35"/>
    </row>
    <row r="917" spans="1:20" s="36" customFormat="1" ht="68.25" customHeight="1" x14ac:dyDescent="0.25">
      <c r="A917" s="43">
        <v>686</v>
      </c>
      <c r="B917" s="96" t="s">
        <v>3259</v>
      </c>
      <c r="C917" s="45"/>
      <c r="D917" s="48" t="s">
        <v>3260</v>
      </c>
      <c r="E917" s="48" t="s">
        <v>2205</v>
      </c>
      <c r="F917" s="49">
        <v>44925</v>
      </c>
      <c r="G917" s="48"/>
      <c r="H917" s="298"/>
      <c r="I917" s="98" t="s">
        <v>2279</v>
      </c>
      <c r="J917" s="27">
        <v>2022</v>
      </c>
      <c r="K917" s="50">
        <v>52.3</v>
      </c>
      <c r="L917" s="48" t="s">
        <v>3260</v>
      </c>
      <c r="M917" s="81"/>
      <c r="N917" s="57">
        <v>1524753.8</v>
      </c>
      <c r="O917" s="34">
        <v>0</v>
      </c>
      <c r="P917" s="57">
        <v>1524753.8</v>
      </c>
      <c r="Q917" s="57"/>
      <c r="R917" s="81" t="s">
        <v>469</v>
      </c>
      <c r="S917" s="299"/>
      <c r="T917" s="35"/>
    </row>
    <row r="918" spans="1:20" s="36" customFormat="1" ht="68.25" customHeight="1" x14ac:dyDescent="0.25">
      <c r="A918" s="43">
        <v>687</v>
      </c>
      <c r="B918" s="96" t="s">
        <v>3261</v>
      </c>
      <c r="C918" s="45"/>
      <c r="D918" s="48" t="s">
        <v>3262</v>
      </c>
      <c r="E918" s="48" t="s">
        <v>2205</v>
      </c>
      <c r="F918" s="49">
        <v>44925</v>
      </c>
      <c r="G918" s="48"/>
      <c r="H918" s="298"/>
      <c r="I918" s="98" t="s">
        <v>2279</v>
      </c>
      <c r="J918" s="27">
        <v>2022</v>
      </c>
      <c r="K918" s="50">
        <v>52.9</v>
      </c>
      <c r="L918" s="48" t="s">
        <v>3262</v>
      </c>
      <c r="M918" s="81"/>
      <c r="N918" s="57">
        <v>1542246.2</v>
      </c>
      <c r="O918" s="34">
        <v>0</v>
      </c>
      <c r="P918" s="57">
        <v>1542246.2</v>
      </c>
      <c r="Q918" s="57"/>
      <c r="R918" s="81" t="s">
        <v>469</v>
      </c>
      <c r="S918" s="299"/>
      <c r="T918" s="35"/>
    </row>
    <row r="919" spans="1:20" s="36" customFormat="1" ht="68.25" customHeight="1" x14ac:dyDescent="0.25">
      <c r="A919" s="43">
        <v>688</v>
      </c>
      <c r="B919" s="96" t="s">
        <v>3263</v>
      </c>
      <c r="C919" s="45"/>
      <c r="D919" s="48" t="s">
        <v>3264</v>
      </c>
      <c r="E919" s="48" t="s">
        <v>2205</v>
      </c>
      <c r="F919" s="49">
        <v>44925</v>
      </c>
      <c r="G919" s="48"/>
      <c r="H919" s="298"/>
      <c r="I919" s="98" t="s">
        <v>2279</v>
      </c>
      <c r="J919" s="27">
        <v>2022</v>
      </c>
      <c r="K919" s="50">
        <v>52.9</v>
      </c>
      <c r="L919" s="48" t="s">
        <v>3264</v>
      </c>
      <c r="M919" s="81"/>
      <c r="N919" s="57">
        <v>1542246.2</v>
      </c>
      <c r="O919" s="34">
        <v>0</v>
      </c>
      <c r="P919" s="57">
        <v>1542246.2</v>
      </c>
      <c r="Q919" s="57"/>
      <c r="R919" s="81" t="s">
        <v>469</v>
      </c>
      <c r="S919" s="299"/>
      <c r="T919" s="35"/>
    </row>
    <row r="920" spans="1:20" s="36" customFormat="1" ht="68.25" customHeight="1" x14ac:dyDescent="0.25">
      <c r="A920" s="43">
        <v>689</v>
      </c>
      <c r="B920" s="96" t="s">
        <v>3265</v>
      </c>
      <c r="C920" s="45"/>
      <c r="D920" s="48" t="s">
        <v>3266</v>
      </c>
      <c r="E920" s="48" t="s">
        <v>2205</v>
      </c>
      <c r="F920" s="49">
        <v>44925</v>
      </c>
      <c r="G920" s="48"/>
      <c r="H920" s="298"/>
      <c r="I920" s="98" t="s">
        <v>2279</v>
      </c>
      <c r="J920" s="27">
        <v>2022</v>
      </c>
      <c r="K920" s="50">
        <v>52.3</v>
      </c>
      <c r="L920" s="48" t="s">
        <v>3266</v>
      </c>
      <c r="M920" s="81"/>
      <c r="N920" s="57">
        <v>1524753.8</v>
      </c>
      <c r="O920" s="34">
        <v>0</v>
      </c>
      <c r="P920" s="57">
        <v>1524753.8</v>
      </c>
      <c r="Q920" s="57"/>
      <c r="R920" s="81" t="s">
        <v>469</v>
      </c>
      <c r="S920" s="299"/>
      <c r="T920" s="35"/>
    </row>
    <row r="921" spans="1:20" s="36" customFormat="1" ht="68.25" customHeight="1" x14ac:dyDescent="0.25">
      <c r="A921" s="43">
        <v>690</v>
      </c>
      <c r="B921" s="96" t="s">
        <v>3267</v>
      </c>
      <c r="C921" s="45"/>
      <c r="D921" s="48" t="s">
        <v>3268</v>
      </c>
      <c r="E921" s="48" t="s">
        <v>2205</v>
      </c>
      <c r="F921" s="49">
        <v>44925</v>
      </c>
      <c r="G921" s="48"/>
      <c r="H921" s="298"/>
      <c r="I921" s="98" t="s">
        <v>2279</v>
      </c>
      <c r="J921" s="27">
        <v>2022</v>
      </c>
      <c r="K921" s="50">
        <v>52.3</v>
      </c>
      <c r="L921" s="48" t="s">
        <v>3268</v>
      </c>
      <c r="M921" s="81"/>
      <c r="N921" s="57">
        <v>1524753.8</v>
      </c>
      <c r="O921" s="34">
        <v>0</v>
      </c>
      <c r="P921" s="57">
        <v>1524753.8</v>
      </c>
      <c r="Q921" s="57"/>
      <c r="R921" s="81" t="s">
        <v>469</v>
      </c>
      <c r="S921" s="299"/>
      <c r="T921" s="35"/>
    </row>
    <row r="922" spans="1:20" s="36" customFormat="1" ht="68.25" customHeight="1" x14ac:dyDescent="0.25">
      <c r="A922" s="43">
        <v>691</v>
      </c>
      <c r="B922" s="96" t="s">
        <v>3269</v>
      </c>
      <c r="C922" s="45"/>
      <c r="D922" s="48" t="s">
        <v>3270</v>
      </c>
      <c r="E922" s="48" t="s">
        <v>2205</v>
      </c>
      <c r="F922" s="49">
        <v>44925</v>
      </c>
      <c r="G922" s="48"/>
      <c r="H922" s="298"/>
      <c r="I922" s="98" t="s">
        <v>2279</v>
      </c>
      <c r="J922" s="27">
        <v>2022</v>
      </c>
      <c r="K922" s="50">
        <v>52.9</v>
      </c>
      <c r="L922" s="48" t="s">
        <v>3270</v>
      </c>
      <c r="M922" s="81"/>
      <c r="N922" s="57">
        <v>1542246.2</v>
      </c>
      <c r="O922" s="34">
        <v>0</v>
      </c>
      <c r="P922" s="57">
        <v>1542246.2</v>
      </c>
      <c r="Q922" s="57"/>
      <c r="R922" s="81" t="s">
        <v>469</v>
      </c>
      <c r="S922" s="299"/>
      <c r="T922" s="35"/>
    </row>
    <row r="923" spans="1:20" s="36" customFormat="1" ht="68.25" customHeight="1" x14ac:dyDescent="0.25">
      <c r="A923" s="43">
        <v>692</v>
      </c>
      <c r="B923" s="96" t="s">
        <v>3271</v>
      </c>
      <c r="C923" s="45"/>
      <c r="D923" s="48" t="s">
        <v>1302</v>
      </c>
      <c r="E923" s="48" t="s">
        <v>2205</v>
      </c>
      <c r="F923" s="49">
        <v>44925</v>
      </c>
      <c r="G923" s="48"/>
      <c r="H923" s="298"/>
      <c r="I923" s="98" t="s">
        <v>2279</v>
      </c>
      <c r="J923" s="27">
        <v>2022</v>
      </c>
      <c r="K923" s="50">
        <v>81</v>
      </c>
      <c r="L923" s="48" t="s">
        <v>1302</v>
      </c>
      <c r="M923" s="81"/>
      <c r="N923" s="57">
        <v>661582.07999999996</v>
      </c>
      <c r="O923" s="34">
        <v>0</v>
      </c>
      <c r="P923" s="57">
        <v>661582.07999999996</v>
      </c>
      <c r="Q923" s="57"/>
      <c r="R923" s="81" t="s">
        <v>469</v>
      </c>
      <c r="S923" s="299"/>
      <c r="T923" s="35"/>
    </row>
    <row r="924" spans="1:20" s="36" customFormat="1" ht="68.25" customHeight="1" x14ac:dyDescent="0.25">
      <c r="A924" s="43">
        <v>693</v>
      </c>
      <c r="B924" s="96" t="s">
        <v>3272</v>
      </c>
      <c r="C924" s="45"/>
      <c r="D924" s="48" t="s">
        <v>3273</v>
      </c>
      <c r="E924" s="48" t="s">
        <v>2205</v>
      </c>
      <c r="F924" s="49">
        <v>44925</v>
      </c>
      <c r="G924" s="48"/>
      <c r="H924" s="298"/>
      <c r="I924" s="98" t="s">
        <v>2279</v>
      </c>
      <c r="J924" s="27">
        <v>2022</v>
      </c>
      <c r="K924" s="50">
        <v>89.2</v>
      </c>
      <c r="L924" s="48" t="s">
        <v>3273</v>
      </c>
      <c r="M924" s="81"/>
      <c r="N924" s="57">
        <v>64170.89</v>
      </c>
      <c r="O924" s="34">
        <v>25668.36</v>
      </c>
      <c r="P924" s="57">
        <v>38502.53</v>
      </c>
      <c r="Q924" s="57"/>
      <c r="R924" s="81" t="s">
        <v>469</v>
      </c>
      <c r="S924" s="299"/>
      <c r="T924" s="35"/>
    </row>
    <row r="925" spans="1:20" s="36" customFormat="1" ht="68.25" customHeight="1" x14ac:dyDescent="0.25">
      <c r="A925" s="43">
        <v>694</v>
      </c>
      <c r="B925" s="96" t="s">
        <v>3274</v>
      </c>
      <c r="C925" s="45"/>
      <c r="D925" s="48" t="s">
        <v>3275</v>
      </c>
      <c r="E925" s="48" t="s">
        <v>2205</v>
      </c>
      <c r="F925" s="49">
        <v>44925</v>
      </c>
      <c r="G925" s="48"/>
      <c r="H925" s="298"/>
      <c r="I925" s="98" t="s">
        <v>2279</v>
      </c>
      <c r="J925" s="27">
        <v>2022</v>
      </c>
      <c r="K925" s="50">
        <v>72.2</v>
      </c>
      <c r="L925" s="48" t="s">
        <v>3275</v>
      </c>
      <c r="M925" s="81"/>
      <c r="N925" s="57">
        <v>61441.8</v>
      </c>
      <c r="O925" s="34">
        <v>53249.56</v>
      </c>
      <c r="P925" s="57">
        <v>8192.24</v>
      </c>
      <c r="Q925" s="57"/>
      <c r="R925" s="81" t="s">
        <v>469</v>
      </c>
      <c r="S925" s="299"/>
      <c r="T925" s="35"/>
    </row>
    <row r="926" spans="1:20" s="36" customFormat="1" ht="68.25" customHeight="1" x14ac:dyDescent="0.25">
      <c r="A926" s="43">
        <v>695</v>
      </c>
      <c r="B926" s="96" t="s">
        <v>3276</v>
      </c>
      <c r="C926" s="45"/>
      <c r="D926" s="48" t="s">
        <v>1719</v>
      </c>
      <c r="E926" s="48" t="s">
        <v>2205</v>
      </c>
      <c r="F926" s="49">
        <v>44925</v>
      </c>
      <c r="G926" s="48"/>
      <c r="H926" s="298"/>
      <c r="I926" s="98" t="s">
        <v>2279</v>
      </c>
      <c r="J926" s="27">
        <v>2022</v>
      </c>
      <c r="K926" s="50">
        <v>38.4</v>
      </c>
      <c r="L926" s="48" t="s">
        <v>1719</v>
      </c>
      <c r="M926" s="81"/>
      <c r="N926" s="57">
        <v>583022</v>
      </c>
      <c r="O926" s="34">
        <v>0</v>
      </c>
      <c r="P926" s="57">
        <v>583022</v>
      </c>
      <c r="Q926" s="57"/>
      <c r="R926" s="81" t="s">
        <v>469</v>
      </c>
      <c r="S926" s="299"/>
      <c r="T926" s="35"/>
    </row>
    <row r="927" spans="1:20" s="36" customFormat="1" ht="68.25" customHeight="1" x14ac:dyDescent="0.25">
      <c r="A927" s="43">
        <v>696</v>
      </c>
      <c r="B927" s="96" t="s">
        <v>3277</v>
      </c>
      <c r="C927" s="45"/>
      <c r="D927" s="48" t="s">
        <v>3278</v>
      </c>
      <c r="E927" s="48" t="s">
        <v>2205</v>
      </c>
      <c r="F927" s="49">
        <v>44925</v>
      </c>
      <c r="G927" s="48"/>
      <c r="H927" s="298"/>
      <c r="I927" s="98" t="s">
        <v>2279</v>
      </c>
      <c r="J927" s="27">
        <v>2022</v>
      </c>
      <c r="K927" s="50">
        <v>32.1</v>
      </c>
      <c r="L927" s="48" t="s">
        <v>3278</v>
      </c>
      <c r="M927" s="81"/>
      <c r="N927" s="57">
        <v>924000</v>
      </c>
      <c r="O927" s="34">
        <v>0</v>
      </c>
      <c r="P927" s="57">
        <v>924000</v>
      </c>
      <c r="Q927" s="57"/>
      <c r="R927" s="81" t="s">
        <v>469</v>
      </c>
      <c r="S927" s="299"/>
      <c r="T927" s="35"/>
    </row>
    <row r="928" spans="1:20" s="36" customFormat="1" ht="68.25" customHeight="1" x14ac:dyDescent="0.25">
      <c r="A928" s="43">
        <v>697</v>
      </c>
      <c r="B928" s="96" t="s">
        <v>3574</v>
      </c>
      <c r="C928" s="45"/>
      <c r="D928" s="48" t="s">
        <v>3279</v>
      </c>
      <c r="E928" s="48" t="s">
        <v>2205</v>
      </c>
      <c r="F928" s="49">
        <v>44925</v>
      </c>
      <c r="G928" s="48"/>
      <c r="H928" s="298"/>
      <c r="I928" s="98" t="s">
        <v>2279</v>
      </c>
      <c r="J928" s="27">
        <v>2022</v>
      </c>
      <c r="K928" s="50">
        <v>65.7</v>
      </c>
      <c r="L928" s="48" t="s">
        <v>3279</v>
      </c>
      <c r="M928" s="81"/>
      <c r="N928" s="57">
        <v>1953969.99</v>
      </c>
      <c r="O928" s="34">
        <v>0</v>
      </c>
      <c r="P928" s="57">
        <v>1953969.99</v>
      </c>
      <c r="Q928" s="57"/>
      <c r="R928" s="81" t="s">
        <v>469</v>
      </c>
      <c r="S928" s="299"/>
      <c r="T928" s="35"/>
    </row>
    <row r="929" spans="1:20" s="36" customFormat="1" ht="68.25" customHeight="1" x14ac:dyDescent="0.25">
      <c r="A929" s="43">
        <v>698</v>
      </c>
      <c r="B929" s="96" t="s">
        <v>3575</v>
      </c>
      <c r="C929" s="45"/>
      <c r="D929" s="48" t="s">
        <v>3280</v>
      </c>
      <c r="E929" s="48" t="s">
        <v>2205</v>
      </c>
      <c r="F929" s="49">
        <v>44925</v>
      </c>
      <c r="G929" s="48"/>
      <c r="H929" s="298"/>
      <c r="I929" s="98" t="s">
        <v>2279</v>
      </c>
      <c r="J929" s="27">
        <v>2022</v>
      </c>
      <c r="K929" s="50">
        <v>44.3</v>
      </c>
      <c r="L929" s="48" t="s">
        <v>3280</v>
      </c>
      <c r="M929" s="81"/>
      <c r="N929" s="57">
        <v>1317517.05</v>
      </c>
      <c r="O929" s="34">
        <v>0</v>
      </c>
      <c r="P929" s="57">
        <v>1317517.05</v>
      </c>
      <c r="Q929" s="57"/>
      <c r="R929" s="81" t="s">
        <v>469</v>
      </c>
      <c r="S929" s="299"/>
      <c r="T929" s="35"/>
    </row>
    <row r="930" spans="1:20" s="36" customFormat="1" ht="68.25" customHeight="1" x14ac:dyDescent="0.25">
      <c r="A930" s="43">
        <v>699</v>
      </c>
      <c r="B930" s="96" t="s">
        <v>3519</v>
      </c>
      <c r="C930" s="45"/>
      <c r="D930" s="48" t="s">
        <v>3520</v>
      </c>
      <c r="E930" s="48" t="s">
        <v>2205</v>
      </c>
      <c r="F930" s="49">
        <v>44925</v>
      </c>
      <c r="G930" s="48"/>
      <c r="H930" s="298"/>
      <c r="I930" s="98" t="s">
        <v>3521</v>
      </c>
      <c r="J930" s="27">
        <v>2022</v>
      </c>
      <c r="K930" s="50">
        <v>62.5</v>
      </c>
      <c r="L930" s="48" t="s">
        <v>3520</v>
      </c>
      <c r="M930" s="81"/>
      <c r="N930" s="57">
        <v>96829.1</v>
      </c>
      <c r="O930" s="34">
        <v>58097.46</v>
      </c>
      <c r="P930" s="57">
        <v>38731.64</v>
      </c>
      <c r="Q930" s="57"/>
      <c r="R930" s="81" t="s">
        <v>469</v>
      </c>
      <c r="S930" s="299"/>
      <c r="T930" s="35"/>
    </row>
    <row r="931" spans="1:20" s="36" customFormat="1" ht="54.75" customHeight="1" x14ac:dyDescent="0.25">
      <c r="A931" s="43">
        <v>700</v>
      </c>
      <c r="B931" s="96" t="s">
        <v>3522</v>
      </c>
      <c r="C931" s="45"/>
      <c r="D931" s="48" t="s">
        <v>3523</v>
      </c>
      <c r="E931" s="48" t="s">
        <v>2205</v>
      </c>
      <c r="F931" s="49">
        <v>44925</v>
      </c>
      <c r="G931" s="48"/>
      <c r="H931" s="298"/>
      <c r="I931" s="98" t="s">
        <v>3521</v>
      </c>
      <c r="J931" s="27">
        <v>2022</v>
      </c>
      <c r="K931" s="50">
        <v>62.1</v>
      </c>
      <c r="L931" s="48" t="s">
        <v>3523</v>
      </c>
      <c r="M931" s="81"/>
      <c r="N931" s="57">
        <v>96132.24</v>
      </c>
      <c r="O931" s="34">
        <v>57679.35</v>
      </c>
      <c r="P931" s="57">
        <v>38452.89</v>
      </c>
      <c r="Q931" s="57"/>
      <c r="R931" s="81" t="s">
        <v>469</v>
      </c>
      <c r="S931" s="299"/>
      <c r="T931" s="35"/>
    </row>
    <row r="932" spans="1:20" s="36" customFormat="1" ht="37.5" customHeight="1" x14ac:dyDescent="0.25">
      <c r="A932" s="43">
        <v>701</v>
      </c>
      <c r="B932" s="96" t="s">
        <v>3524</v>
      </c>
      <c r="C932" s="45"/>
      <c r="D932" s="48" t="s">
        <v>3525</v>
      </c>
      <c r="E932" s="48" t="s">
        <v>2205</v>
      </c>
      <c r="F932" s="49">
        <v>44925</v>
      </c>
      <c r="G932" s="48"/>
      <c r="H932" s="298"/>
      <c r="I932" s="98" t="s">
        <v>3097</v>
      </c>
      <c r="J932" s="27">
        <v>2022</v>
      </c>
      <c r="K932" s="50">
        <v>44.5</v>
      </c>
      <c r="L932" s="48" t="s">
        <v>3525</v>
      </c>
      <c r="M932" s="81"/>
      <c r="N932" s="57">
        <v>241245.38</v>
      </c>
      <c r="O932" s="34">
        <v>176913.28</v>
      </c>
      <c r="P932" s="57">
        <v>64332.1</v>
      </c>
      <c r="Q932" s="57"/>
      <c r="R932" s="81" t="s">
        <v>469</v>
      </c>
      <c r="S932" s="299"/>
      <c r="T932" s="35"/>
    </row>
    <row r="933" spans="1:20" s="36" customFormat="1" ht="37.5" customHeight="1" x14ac:dyDescent="0.25">
      <c r="A933" s="43">
        <v>702</v>
      </c>
      <c r="B933" s="96" t="s">
        <v>3527</v>
      </c>
      <c r="C933" s="45"/>
      <c r="D933" s="48" t="s">
        <v>2313</v>
      </c>
      <c r="E933" s="48" t="s">
        <v>2208</v>
      </c>
      <c r="F933" s="49">
        <v>44925</v>
      </c>
      <c r="G933" s="48"/>
      <c r="H933" s="298"/>
      <c r="I933" s="98" t="s">
        <v>2626</v>
      </c>
      <c r="J933" s="27">
        <v>2022</v>
      </c>
      <c r="K933" s="50">
        <v>159.1</v>
      </c>
      <c r="L933" s="48" t="s">
        <v>2313</v>
      </c>
      <c r="M933" s="81"/>
      <c r="N933" s="57">
        <v>130500</v>
      </c>
      <c r="O933" s="34">
        <v>52986</v>
      </c>
      <c r="P933" s="57">
        <v>77514</v>
      </c>
      <c r="Q933" s="57"/>
      <c r="R933" s="81" t="s">
        <v>469</v>
      </c>
      <c r="S933" s="299"/>
      <c r="T933" s="35"/>
    </row>
    <row r="934" spans="1:20" s="36" customFormat="1" ht="37.5" customHeight="1" x14ac:dyDescent="0.25">
      <c r="A934" s="43">
        <v>703</v>
      </c>
      <c r="B934" s="96" t="s">
        <v>3528</v>
      </c>
      <c r="C934" s="45"/>
      <c r="D934" s="48" t="s">
        <v>2313</v>
      </c>
      <c r="E934" s="48" t="s">
        <v>2208</v>
      </c>
      <c r="F934" s="49">
        <v>44925</v>
      </c>
      <c r="G934" s="48"/>
      <c r="H934" s="298"/>
      <c r="I934" s="98" t="s">
        <v>2626</v>
      </c>
      <c r="J934" s="27">
        <v>2022</v>
      </c>
      <c r="K934" s="50">
        <v>154.5</v>
      </c>
      <c r="L934" s="48" t="s">
        <v>2313</v>
      </c>
      <c r="M934" s="81"/>
      <c r="N934" s="57">
        <v>145000</v>
      </c>
      <c r="O934" s="34">
        <v>60417</v>
      </c>
      <c r="P934" s="57">
        <v>84583</v>
      </c>
      <c r="Q934" s="57"/>
      <c r="R934" s="81" t="s">
        <v>469</v>
      </c>
      <c r="S934" s="299"/>
      <c r="T934" s="35"/>
    </row>
    <row r="935" spans="1:20" s="36" customFormat="1" ht="38.25" customHeight="1" x14ac:dyDescent="0.25">
      <c r="A935" s="43">
        <v>704</v>
      </c>
      <c r="B935" s="96" t="s">
        <v>3529</v>
      </c>
      <c r="C935" s="45"/>
      <c r="D935" s="48" t="s">
        <v>2313</v>
      </c>
      <c r="E935" s="48" t="s">
        <v>2208</v>
      </c>
      <c r="F935" s="49">
        <v>44925</v>
      </c>
      <c r="G935" s="48"/>
      <c r="H935" s="298"/>
      <c r="I935" s="98" t="s">
        <v>2626</v>
      </c>
      <c r="J935" s="27">
        <v>2022</v>
      </c>
      <c r="K935" s="50">
        <v>136.1</v>
      </c>
      <c r="L935" s="48" t="s">
        <v>2313</v>
      </c>
      <c r="M935" s="81"/>
      <c r="N935" s="57">
        <v>130500</v>
      </c>
      <c r="O935" s="34">
        <v>130500</v>
      </c>
      <c r="P935" s="57">
        <v>0</v>
      </c>
      <c r="Q935" s="57"/>
      <c r="R935" s="81" t="s">
        <v>469</v>
      </c>
      <c r="S935" s="299"/>
      <c r="T935" s="35"/>
    </row>
    <row r="936" spans="1:20" s="36" customFormat="1" ht="28.5" customHeight="1" x14ac:dyDescent="0.25">
      <c r="A936" s="43">
        <v>705</v>
      </c>
      <c r="B936" s="366" t="s">
        <v>3530</v>
      </c>
      <c r="C936" s="45"/>
      <c r="D936" s="48" t="s">
        <v>3531</v>
      </c>
      <c r="E936" s="48" t="s">
        <v>2205</v>
      </c>
      <c r="F936" s="49">
        <v>44925</v>
      </c>
      <c r="G936" s="48"/>
      <c r="H936" s="298"/>
      <c r="I936" s="98" t="s">
        <v>3220</v>
      </c>
      <c r="J936" s="27">
        <v>2022</v>
      </c>
      <c r="K936" s="50">
        <v>32.799999999999997</v>
      </c>
      <c r="L936" s="48" t="s">
        <v>3531</v>
      </c>
      <c r="M936" s="81"/>
      <c r="N936" s="57">
        <v>25319.42</v>
      </c>
      <c r="O936" s="34">
        <v>25319.42</v>
      </c>
      <c r="P936" s="57">
        <v>0</v>
      </c>
      <c r="Q936" s="57"/>
      <c r="R936" s="81" t="s">
        <v>469</v>
      </c>
      <c r="S936" s="299"/>
      <c r="T936" s="35"/>
    </row>
    <row r="937" spans="1:20" ht="29.25" customHeight="1" x14ac:dyDescent="0.25">
      <c r="A937" s="365">
        <v>706</v>
      </c>
      <c r="B937" s="366" t="s">
        <v>3645</v>
      </c>
      <c r="C937" s="367"/>
      <c r="D937" s="368" t="s">
        <v>3646</v>
      </c>
      <c r="E937" s="368" t="s">
        <v>3647</v>
      </c>
      <c r="F937" s="369">
        <v>45020</v>
      </c>
      <c r="G937" s="368"/>
      <c r="H937" s="370"/>
      <c r="I937" s="371" t="s">
        <v>3648</v>
      </c>
      <c r="J937" s="372">
        <v>2023</v>
      </c>
      <c r="K937" s="373">
        <v>72.5</v>
      </c>
      <c r="L937" s="368" t="s">
        <v>3646</v>
      </c>
      <c r="M937" s="374"/>
      <c r="N937" s="375">
        <v>343615.93</v>
      </c>
      <c r="O937" s="376">
        <v>0</v>
      </c>
      <c r="P937" s="375">
        <v>343615.93</v>
      </c>
      <c r="Q937" s="375"/>
      <c r="R937" s="374" t="s">
        <v>469</v>
      </c>
      <c r="S937" s="377"/>
      <c r="T937" s="16"/>
    </row>
    <row r="938" spans="1:20" ht="28.5" customHeight="1" x14ac:dyDescent="0.25">
      <c r="A938" s="365">
        <v>707</v>
      </c>
      <c r="B938" s="366" t="s">
        <v>3712</v>
      </c>
      <c r="C938" s="367"/>
      <c r="D938" s="368" t="s">
        <v>3713</v>
      </c>
      <c r="E938" s="368" t="s">
        <v>3714</v>
      </c>
      <c r="F938" s="369">
        <v>45223</v>
      </c>
      <c r="G938" s="368"/>
      <c r="H938" s="370"/>
      <c r="I938" s="371" t="s">
        <v>3715</v>
      </c>
      <c r="J938" s="372">
        <v>2023</v>
      </c>
      <c r="K938" s="373">
        <v>76.8</v>
      </c>
      <c r="L938" s="368" t="s">
        <v>3713</v>
      </c>
      <c r="M938" s="374"/>
      <c r="N938" s="375">
        <v>140288.26</v>
      </c>
      <c r="O938" s="376">
        <v>0</v>
      </c>
      <c r="P938" s="375">
        <v>140288.26</v>
      </c>
      <c r="Q938" s="375"/>
      <c r="R938" s="374" t="s">
        <v>469</v>
      </c>
      <c r="S938" s="377"/>
      <c r="T938" s="16"/>
    </row>
    <row r="939" spans="1:20" ht="37.5" customHeight="1" x14ac:dyDescent="0.25">
      <c r="A939" s="365">
        <v>708</v>
      </c>
      <c r="B939" s="366" t="s">
        <v>3817</v>
      </c>
      <c r="C939" s="367"/>
      <c r="D939" s="368" t="s">
        <v>3676</v>
      </c>
      <c r="E939" s="368" t="s">
        <v>2210</v>
      </c>
      <c r="F939" s="369">
        <v>44925</v>
      </c>
      <c r="G939" s="368"/>
      <c r="H939" s="370"/>
      <c r="I939" s="371" t="s">
        <v>3818</v>
      </c>
      <c r="J939" s="372">
        <v>2022</v>
      </c>
      <c r="K939" s="373">
        <v>40.299999999999997</v>
      </c>
      <c r="L939" s="368" t="s">
        <v>3676</v>
      </c>
      <c r="M939" s="374"/>
      <c r="N939" s="375">
        <v>40548.57</v>
      </c>
      <c r="O939" s="376">
        <v>12931.85</v>
      </c>
      <c r="P939" s="375">
        <v>27616.720000000001</v>
      </c>
      <c r="Q939" s="375"/>
      <c r="R939" s="374" t="s">
        <v>3827</v>
      </c>
      <c r="S939" s="377"/>
      <c r="T939" s="16"/>
    </row>
    <row r="940" spans="1:20" ht="37.5" hidden="1" customHeight="1" x14ac:dyDescent="0.25">
      <c r="A940" s="365">
        <v>709</v>
      </c>
      <c r="B940" s="366" t="s">
        <v>3819</v>
      </c>
      <c r="C940" s="367"/>
      <c r="D940" s="368" t="s">
        <v>3826</v>
      </c>
      <c r="E940" s="368" t="s">
        <v>2210</v>
      </c>
      <c r="F940" s="369">
        <v>44925</v>
      </c>
      <c r="G940" s="368" t="s">
        <v>3879</v>
      </c>
      <c r="H940" s="370">
        <v>45407</v>
      </c>
      <c r="I940" s="371" t="s">
        <v>3843</v>
      </c>
      <c r="J940" s="372">
        <v>2022</v>
      </c>
      <c r="K940" s="373">
        <v>43.1</v>
      </c>
      <c r="L940" s="368" t="s">
        <v>3826</v>
      </c>
      <c r="M940" s="374"/>
      <c r="N940" s="375">
        <v>43365.84</v>
      </c>
      <c r="O940" s="376">
        <v>13830.4</v>
      </c>
      <c r="P940" s="375">
        <v>29535.439999999999</v>
      </c>
      <c r="Q940" s="375"/>
      <c r="R940" s="374" t="s">
        <v>3827</v>
      </c>
      <c r="S940" s="377"/>
      <c r="T940" s="16"/>
    </row>
    <row r="941" spans="1:20" ht="37.5" hidden="1" customHeight="1" x14ac:dyDescent="0.25">
      <c r="A941" s="365">
        <v>710</v>
      </c>
      <c r="B941" s="366" t="s">
        <v>3844</v>
      </c>
      <c r="C941" s="367"/>
      <c r="D941" s="368" t="s">
        <v>3845</v>
      </c>
      <c r="E941" s="368" t="s">
        <v>3846</v>
      </c>
      <c r="F941" s="369">
        <v>45327</v>
      </c>
      <c r="G941" s="368" t="s">
        <v>3879</v>
      </c>
      <c r="H941" s="370">
        <v>45407</v>
      </c>
      <c r="I941" s="371" t="s">
        <v>3847</v>
      </c>
      <c r="J941" s="372">
        <v>2024</v>
      </c>
      <c r="K941" s="373">
        <v>44.4</v>
      </c>
      <c r="L941" s="368" t="s">
        <v>3845</v>
      </c>
      <c r="M941" s="374"/>
      <c r="N941" s="375">
        <v>316134.65999999997</v>
      </c>
      <c r="O941" s="376">
        <v>0</v>
      </c>
      <c r="P941" s="375">
        <v>316134.65999999997</v>
      </c>
      <c r="Q941" s="375"/>
      <c r="R941" s="374" t="s">
        <v>3827</v>
      </c>
      <c r="S941" s="377"/>
      <c r="T941" s="16"/>
    </row>
    <row r="942" spans="1:20" ht="37.5" customHeight="1" x14ac:dyDescent="0.25">
      <c r="A942" s="365">
        <v>711</v>
      </c>
      <c r="B942" s="366" t="s">
        <v>3848</v>
      </c>
      <c r="C942" s="367"/>
      <c r="D942" s="368" t="s">
        <v>3849</v>
      </c>
      <c r="E942" s="368" t="s">
        <v>3846</v>
      </c>
      <c r="F942" s="369">
        <v>45327</v>
      </c>
      <c r="G942" s="368"/>
      <c r="H942" s="370"/>
      <c r="I942" s="371" t="s">
        <v>3850</v>
      </c>
      <c r="J942" s="372">
        <v>2024</v>
      </c>
      <c r="K942" s="373">
        <v>44.4</v>
      </c>
      <c r="L942" s="368" t="s">
        <v>3849</v>
      </c>
      <c r="M942" s="374"/>
      <c r="N942" s="375">
        <v>356976.89</v>
      </c>
      <c r="O942" s="376">
        <v>0</v>
      </c>
      <c r="P942" s="375">
        <v>356976.89</v>
      </c>
      <c r="Q942" s="375"/>
      <c r="R942" s="374" t="s">
        <v>3827</v>
      </c>
      <c r="S942" s="377"/>
      <c r="T942" s="16"/>
    </row>
    <row r="943" spans="1:20" ht="41.25" customHeight="1" x14ac:dyDescent="0.25">
      <c r="A943" s="365">
        <v>712</v>
      </c>
      <c r="B943" s="366" t="s">
        <v>2542</v>
      </c>
      <c r="C943" s="367"/>
      <c r="D943" s="368" t="s">
        <v>3852</v>
      </c>
      <c r="E943" s="368" t="s">
        <v>3853</v>
      </c>
      <c r="F943" s="369">
        <v>45322</v>
      </c>
      <c r="G943" s="368"/>
      <c r="H943" s="370"/>
      <c r="I943" s="371" t="s">
        <v>3854</v>
      </c>
      <c r="J943" s="372">
        <v>2024</v>
      </c>
      <c r="K943" s="373">
        <v>40.9</v>
      </c>
      <c r="L943" s="368" t="s">
        <v>3852</v>
      </c>
      <c r="M943" s="374"/>
      <c r="N943" s="375">
        <v>419960.79</v>
      </c>
      <c r="O943" s="376">
        <v>0</v>
      </c>
      <c r="P943" s="375">
        <v>419960.79</v>
      </c>
      <c r="Q943" s="375"/>
      <c r="R943" s="374" t="s">
        <v>3827</v>
      </c>
      <c r="S943" s="377"/>
      <c r="T943" s="16"/>
    </row>
    <row r="944" spans="1:20" ht="51" hidden="1" customHeight="1" x14ac:dyDescent="0.25">
      <c r="A944" s="365">
        <v>713</v>
      </c>
      <c r="B944" s="366" t="s">
        <v>4035</v>
      </c>
      <c r="C944" s="367"/>
      <c r="D944" s="368" t="s">
        <v>4036</v>
      </c>
      <c r="E944" s="368" t="s">
        <v>4037</v>
      </c>
      <c r="F944" s="369">
        <v>45474</v>
      </c>
      <c r="G944" s="368" t="s">
        <v>4139</v>
      </c>
      <c r="H944" s="370">
        <v>45607</v>
      </c>
      <c r="I944" s="371" t="s">
        <v>4038</v>
      </c>
      <c r="J944" s="372">
        <v>2024</v>
      </c>
      <c r="K944" s="373">
        <v>71.400000000000006</v>
      </c>
      <c r="L944" s="368" t="s">
        <v>4036</v>
      </c>
      <c r="M944" s="374"/>
      <c r="N944" s="375">
        <v>74937.06</v>
      </c>
      <c r="O944" s="376">
        <v>0</v>
      </c>
      <c r="P944" s="375">
        <v>74937.06</v>
      </c>
      <c r="Q944" s="375"/>
      <c r="R944" s="374" t="s">
        <v>3827</v>
      </c>
      <c r="S944" s="377"/>
      <c r="T944" s="16"/>
    </row>
    <row r="945" spans="1:20" ht="51" customHeight="1" x14ac:dyDescent="0.25">
      <c r="A945" s="365">
        <v>714</v>
      </c>
      <c r="B945" s="366" t="s">
        <v>4059</v>
      </c>
      <c r="C945" s="367"/>
      <c r="D945" s="368" t="s">
        <v>4060</v>
      </c>
      <c r="E945" s="368" t="s">
        <v>4061</v>
      </c>
      <c r="F945" s="369">
        <v>45512</v>
      </c>
      <c r="G945" s="368"/>
      <c r="H945" s="370"/>
      <c r="I945" s="371" t="s">
        <v>4062</v>
      </c>
      <c r="J945" s="372">
        <v>2024</v>
      </c>
      <c r="K945" s="373">
        <v>36.4</v>
      </c>
      <c r="L945" s="368" t="s">
        <v>4060</v>
      </c>
      <c r="M945" s="374"/>
      <c r="N945" s="375">
        <v>750000</v>
      </c>
      <c r="O945" s="376">
        <v>0</v>
      </c>
      <c r="P945" s="375">
        <v>750000</v>
      </c>
      <c r="Q945" s="375">
        <v>525484.6</v>
      </c>
      <c r="R945" s="374" t="s">
        <v>3827</v>
      </c>
      <c r="S945" s="377"/>
      <c r="T945" s="16"/>
    </row>
    <row r="946" spans="1:20" ht="51" customHeight="1" x14ac:dyDescent="0.25">
      <c r="A946" s="365">
        <v>715</v>
      </c>
      <c r="B946" s="366" t="s">
        <v>4067</v>
      </c>
      <c r="C946" s="367"/>
      <c r="D946" s="368" t="s">
        <v>4068</v>
      </c>
      <c r="E946" s="368" t="s">
        <v>4069</v>
      </c>
      <c r="F946" s="369">
        <v>45538</v>
      </c>
      <c r="G946" s="368"/>
      <c r="H946" s="370"/>
      <c r="I946" s="371" t="s">
        <v>4070</v>
      </c>
      <c r="J946" s="372">
        <v>2024</v>
      </c>
      <c r="K946" s="373">
        <v>80.8</v>
      </c>
      <c r="L946" s="368" t="s">
        <v>4068</v>
      </c>
      <c r="M946" s="374"/>
      <c r="N946" s="375">
        <v>682378.62</v>
      </c>
      <c r="O946" s="376">
        <v>0</v>
      </c>
      <c r="P946" s="375">
        <v>682378.62</v>
      </c>
      <c r="Q946" s="375">
        <v>682378.62</v>
      </c>
      <c r="R946" s="374" t="s">
        <v>3827</v>
      </c>
      <c r="S946" s="377"/>
      <c r="T946" s="16"/>
    </row>
    <row r="947" spans="1:20" ht="51" customHeight="1" x14ac:dyDescent="0.25">
      <c r="A947" s="365">
        <v>716</v>
      </c>
      <c r="B947" s="366" t="s">
        <v>4083</v>
      </c>
      <c r="C947" s="367"/>
      <c r="D947" s="368" t="s">
        <v>4084</v>
      </c>
      <c r="E947" s="368" t="s">
        <v>4085</v>
      </c>
      <c r="F947" s="369">
        <v>45555</v>
      </c>
      <c r="G947" s="368"/>
      <c r="H947" s="370"/>
      <c r="I947" s="371" t="s">
        <v>4086</v>
      </c>
      <c r="J947" s="372">
        <v>2024</v>
      </c>
      <c r="K947" s="373">
        <v>499.2</v>
      </c>
      <c r="L947" s="368" t="s">
        <v>4084</v>
      </c>
      <c r="M947" s="374"/>
      <c r="N947" s="375">
        <v>346304</v>
      </c>
      <c r="O947" s="376">
        <v>0</v>
      </c>
      <c r="P947" s="375">
        <v>346304</v>
      </c>
      <c r="Q947" s="375">
        <v>346304</v>
      </c>
      <c r="R947" s="374" t="s">
        <v>3827</v>
      </c>
      <c r="S947" s="377"/>
      <c r="T947" s="16"/>
    </row>
    <row r="948" spans="1:20" ht="51" customHeight="1" x14ac:dyDescent="0.25">
      <c r="A948" s="365">
        <v>717</v>
      </c>
      <c r="B948" s="366" t="s">
        <v>4130</v>
      </c>
      <c r="C948" s="367"/>
      <c r="D948" s="368" t="s">
        <v>4131</v>
      </c>
      <c r="E948" s="368" t="s">
        <v>4064</v>
      </c>
      <c r="F948" s="369">
        <v>45505</v>
      </c>
      <c r="G948" s="368"/>
      <c r="H948" s="370"/>
      <c r="I948" s="371" t="s">
        <v>4132</v>
      </c>
      <c r="J948" s="372">
        <v>1959</v>
      </c>
      <c r="K948" s="373">
        <v>54.4</v>
      </c>
      <c r="L948" s="368" t="s">
        <v>4131</v>
      </c>
      <c r="M948" s="374"/>
      <c r="N948" s="375">
        <v>283068.32</v>
      </c>
      <c r="O948" s="376">
        <v>0</v>
      </c>
      <c r="P948" s="375">
        <v>283068.32</v>
      </c>
      <c r="Q948" s="375"/>
      <c r="R948" s="374" t="s">
        <v>3827</v>
      </c>
      <c r="S948" s="377"/>
      <c r="T948" s="16"/>
    </row>
    <row r="949" spans="1:20" ht="51" customHeight="1" x14ac:dyDescent="0.25">
      <c r="A949" s="365">
        <v>718</v>
      </c>
      <c r="B949" s="366" t="s">
        <v>4140</v>
      </c>
      <c r="C949" s="367"/>
      <c r="D949" s="368" t="s">
        <v>4141</v>
      </c>
      <c r="E949" s="368" t="s">
        <v>4142</v>
      </c>
      <c r="F949" s="369">
        <v>45611</v>
      </c>
      <c r="G949" s="368"/>
      <c r="H949" s="370"/>
      <c r="I949" s="371" t="s">
        <v>4143</v>
      </c>
      <c r="J949" s="372">
        <v>2024</v>
      </c>
      <c r="K949" s="373">
        <v>43.9</v>
      </c>
      <c r="L949" s="368" t="s">
        <v>4141</v>
      </c>
      <c r="M949" s="374"/>
      <c r="N949" s="375">
        <v>950000</v>
      </c>
      <c r="O949" s="376">
        <v>0</v>
      </c>
      <c r="P949" s="375">
        <v>950000</v>
      </c>
      <c r="Q949" s="375"/>
      <c r="R949" s="374" t="s">
        <v>3827</v>
      </c>
      <c r="S949" s="377"/>
      <c r="T949" s="16"/>
    </row>
    <row r="950" spans="1:20" ht="51" customHeight="1" x14ac:dyDescent="0.25">
      <c r="A950" s="365">
        <v>719</v>
      </c>
      <c r="B950" s="366" t="s">
        <v>4149</v>
      </c>
      <c r="C950" s="367"/>
      <c r="D950" s="368" t="s">
        <v>4150</v>
      </c>
      <c r="E950" s="368" t="s">
        <v>4151</v>
      </c>
      <c r="F950" s="369">
        <v>45623</v>
      </c>
      <c r="G950" s="368"/>
      <c r="H950" s="370"/>
      <c r="I950" s="371" t="s">
        <v>4152</v>
      </c>
      <c r="J950" s="372">
        <v>2024</v>
      </c>
      <c r="K950" s="373">
        <v>47.9</v>
      </c>
      <c r="L950" s="368" t="s">
        <v>4150</v>
      </c>
      <c r="M950" s="374"/>
      <c r="N950" s="375">
        <v>48165.74</v>
      </c>
      <c r="O950" s="376">
        <v>15360.39</v>
      </c>
      <c r="P950" s="375">
        <v>32805.35</v>
      </c>
      <c r="Q950" s="375">
        <v>347336.79</v>
      </c>
      <c r="R950" s="374" t="s">
        <v>3827</v>
      </c>
      <c r="S950" s="377"/>
      <c r="T950" s="16"/>
    </row>
    <row r="951" spans="1:20" ht="51" customHeight="1" x14ac:dyDescent="0.25">
      <c r="A951" s="365">
        <v>720</v>
      </c>
      <c r="B951" s="366" t="s">
        <v>4149</v>
      </c>
      <c r="C951" s="367"/>
      <c r="D951" s="368" t="s">
        <v>4153</v>
      </c>
      <c r="E951" s="368" t="s">
        <v>4151</v>
      </c>
      <c r="F951" s="369">
        <v>45623</v>
      </c>
      <c r="G951" s="368"/>
      <c r="H951" s="370"/>
      <c r="I951" s="371" t="s">
        <v>4154</v>
      </c>
      <c r="J951" s="372">
        <v>2024</v>
      </c>
      <c r="K951" s="373">
        <v>47.9</v>
      </c>
      <c r="L951" s="368" t="s">
        <v>4153</v>
      </c>
      <c r="M951" s="374"/>
      <c r="N951" s="375">
        <v>48165.74</v>
      </c>
      <c r="O951" s="376">
        <v>15360.39</v>
      </c>
      <c r="P951" s="375">
        <v>32805.35</v>
      </c>
      <c r="Q951" s="375">
        <v>347336.79</v>
      </c>
      <c r="R951" s="374" t="s">
        <v>3827</v>
      </c>
      <c r="S951" s="377"/>
      <c r="T951" s="16"/>
    </row>
    <row r="952" spans="1:20" ht="51" customHeight="1" x14ac:dyDescent="0.25">
      <c r="A952" s="365">
        <v>721</v>
      </c>
      <c r="B952" s="366" t="s">
        <v>4149</v>
      </c>
      <c r="C952" s="367"/>
      <c r="D952" s="368" t="s">
        <v>4156</v>
      </c>
      <c r="E952" s="368" t="s">
        <v>4151</v>
      </c>
      <c r="F952" s="369">
        <v>45623</v>
      </c>
      <c r="G952" s="368"/>
      <c r="H952" s="370"/>
      <c r="I952" s="371" t="s">
        <v>4155</v>
      </c>
      <c r="J952" s="372">
        <v>2024</v>
      </c>
      <c r="K952" s="373">
        <v>48.4</v>
      </c>
      <c r="L952" s="368" t="s">
        <v>4156</v>
      </c>
      <c r="M952" s="374"/>
      <c r="N952" s="375">
        <v>48668.52</v>
      </c>
      <c r="O952" s="376">
        <v>15520.72</v>
      </c>
      <c r="P952" s="375">
        <v>33147.800000000003</v>
      </c>
      <c r="Q952" s="375">
        <v>350299.84</v>
      </c>
      <c r="R952" s="374" t="s">
        <v>3827</v>
      </c>
      <c r="S952" s="377"/>
      <c r="T952" s="16"/>
    </row>
    <row r="953" spans="1:20" ht="51" customHeight="1" x14ac:dyDescent="0.25">
      <c r="A953" s="365">
        <v>722</v>
      </c>
      <c r="B953" s="366" t="s">
        <v>4149</v>
      </c>
      <c r="C953" s="367"/>
      <c r="D953" s="368" t="s">
        <v>4157</v>
      </c>
      <c r="E953" s="368" t="s">
        <v>4151</v>
      </c>
      <c r="F953" s="369">
        <v>45623</v>
      </c>
      <c r="G953" s="368"/>
      <c r="H953" s="370"/>
      <c r="I953" s="371" t="s">
        <v>4158</v>
      </c>
      <c r="J953" s="372">
        <v>2024</v>
      </c>
      <c r="K953" s="373">
        <v>47.9</v>
      </c>
      <c r="L953" s="368" t="s">
        <v>4157</v>
      </c>
      <c r="M953" s="374"/>
      <c r="N953" s="375">
        <v>42261.38</v>
      </c>
      <c r="O953" s="375">
        <v>42261.38</v>
      </c>
      <c r="P953" s="375">
        <v>0</v>
      </c>
      <c r="Q953" s="375">
        <v>331153.3</v>
      </c>
      <c r="R953" s="374" t="s">
        <v>3827</v>
      </c>
      <c r="S953" s="377"/>
      <c r="T953" s="16"/>
    </row>
    <row r="954" spans="1:20" ht="51" customHeight="1" x14ac:dyDescent="0.25">
      <c r="A954" s="365">
        <v>723</v>
      </c>
      <c r="B954" s="366" t="s">
        <v>4149</v>
      </c>
      <c r="C954" s="367"/>
      <c r="D954" s="368" t="s">
        <v>4159</v>
      </c>
      <c r="E954" s="368" t="s">
        <v>4151</v>
      </c>
      <c r="F954" s="369">
        <v>45623</v>
      </c>
      <c r="G954" s="368"/>
      <c r="H954" s="370"/>
      <c r="I954" s="371" t="s">
        <v>4160</v>
      </c>
      <c r="J954" s="401">
        <v>2024</v>
      </c>
      <c r="K954" s="401">
        <v>57.3</v>
      </c>
      <c r="L954" s="368" t="s">
        <v>4159</v>
      </c>
      <c r="M954" s="374"/>
      <c r="N954" s="375">
        <v>50554.84</v>
      </c>
      <c r="O954" s="375">
        <v>50554.84</v>
      </c>
      <c r="P954" s="375">
        <v>0</v>
      </c>
      <c r="Q954" s="375">
        <v>382310.18</v>
      </c>
      <c r="R954" s="374" t="s">
        <v>3827</v>
      </c>
      <c r="S954" s="377"/>
      <c r="T954" s="16"/>
    </row>
    <row r="955" spans="1:20" ht="59.25" customHeight="1" x14ac:dyDescent="0.25">
      <c r="A955" s="365">
        <v>724</v>
      </c>
      <c r="B955" s="366" t="s">
        <v>4149</v>
      </c>
      <c r="C955" s="367"/>
      <c r="D955" s="368" t="s">
        <v>4161</v>
      </c>
      <c r="E955" s="368" t="s">
        <v>4151</v>
      </c>
      <c r="F955" s="369">
        <v>45623</v>
      </c>
      <c r="G955" s="368"/>
      <c r="H955" s="370"/>
      <c r="I955" s="371" t="s">
        <v>4162</v>
      </c>
      <c r="J955" s="372">
        <v>2024</v>
      </c>
      <c r="K955" s="373">
        <v>58.2</v>
      </c>
      <c r="L955" s="368" t="s">
        <v>4161</v>
      </c>
      <c r="M955" s="374"/>
      <c r="N955" s="375">
        <v>51348.9</v>
      </c>
      <c r="O955" s="375">
        <v>51348.9</v>
      </c>
      <c r="P955" s="375">
        <v>0</v>
      </c>
      <c r="Q955" s="375">
        <v>386996.24</v>
      </c>
      <c r="R955" s="374" t="s">
        <v>3827</v>
      </c>
      <c r="S955" s="377"/>
      <c r="T955" s="16"/>
    </row>
    <row r="956" spans="1:20" ht="51" customHeight="1" x14ac:dyDescent="0.25">
      <c r="A956" s="365">
        <v>725</v>
      </c>
      <c r="B956" s="366" t="s">
        <v>4149</v>
      </c>
      <c r="C956" s="367"/>
      <c r="D956" s="368" t="s">
        <v>4164</v>
      </c>
      <c r="E956" s="368" t="s">
        <v>4151</v>
      </c>
      <c r="F956" s="369">
        <v>45623</v>
      </c>
      <c r="G956" s="368"/>
      <c r="H956" s="370"/>
      <c r="I956" s="371" t="s">
        <v>4163</v>
      </c>
      <c r="J956" s="372">
        <v>2024</v>
      </c>
      <c r="K956" s="373">
        <v>47.9</v>
      </c>
      <c r="L956" s="368" t="s">
        <v>4164</v>
      </c>
      <c r="M956" s="374"/>
      <c r="N956" s="375">
        <v>42261.38</v>
      </c>
      <c r="O956" s="375">
        <v>42261.38</v>
      </c>
      <c r="P956" s="375">
        <v>0</v>
      </c>
      <c r="Q956" s="375">
        <v>331153.3</v>
      </c>
      <c r="R956" s="374" t="s">
        <v>3827</v>
      </c>
      <c r="S956" s="377"/>
      <c r="T956" s="16"/>
    </row>
    <row r="957" spans="1:20" ht="51" customHeight="1" x14ac:dyDescent="0.25">
      <c r="A957" s="365">
        <v>726</v>
      </c>
      <c r="B957" s="366" t="s">
        <v>4149</v>
      </c>
      <c r="C957" s="367"/>
      <c r="D957" s="368" t="s">
        <v>4165</v>
      </c>
      <c r="E957" s="368" t="s">
        <v>4151</v>
      </c>
      <c r="F957" s="369">
        <v>45623</v>
      </c>
      <c r="G957" s="368"/>
      <c r="H957" s="370"/>
      <c r="I957" s="371" t="s">
        <v>4166</v>
      </c>
      <c r="J957" s="372">
        <v>2024</v>
      </c>
      <c r="K957" s="373">
        <v>70.099999999999994</v>
      </c>
      <c r="L957" s="368" t="s">
        <v>4165</v>
      </c>
      <c r="M957" s="374"/>
      <c r="N957" s="375">
        <v>58458.66</v>
      </c>
      <c r="O957" s="376">
        <v>32068.86</v>
      </c>
      <c r="P957" s="375">
        <v>26389.8</v>
      </c>
      <c r="Q957" s="375">
        <v>446073.64</v>
      </c>
      <c r="R957" s="374" t="s">
        <v>3827</v>
      </c>
      <c r="S957" s="377"/>
      <c r="T957" s="16"/>
    </row>
    <row r="958" spans="1:20" ht="51" customHeight="1" x14ac:dyDescent="0.25">
      <c r="A958" s="365">
        <v>727</v>
      </c>
      <c r="B958" s="366" t="s">
        <v>4149</v>
      </c>
      <c r="C958" s="367"/>
      <c r="D958" s="368" t="s">
        <v>4168</v>
      </c>
      <c r="E958" s="368" t="s">
        <v>4151</v>
      </c>
      <c r="F958" s="369">
        <v>45623</v>
      </c>
      <c r="G958" s="368"/>
      <c r="H958" s="370"/>
      <c r="I958" s="371" t="s">
        <v>4167</v>
      </c>
      <c r="J958" s="372">
        <v>2024</v>
      </c>
      <c r="K958" s="373">
        <v>69</v>
      </c>
      <c r="L958" s="368" t="s">
        <v>4168</v>
      </c>
      <c r="M958" s="374"/>
      <c r="N958" s="375">
        <v>57541.34</v>
      </c>
      <c r="O958" s="376">
        <v>31565.64</v>
      </c>
      <c r="P958" s="375">
        <v>25975.7</v>
      </c>
      <c r="Q958" s="375">
        <v>440903.79</v>
      </c>
      <c r="R958" s="374" t="s">
        <v>3827</v>
      </c>
      <c r="S958" s="377"/>
      <c r="T958" s="16"/>
    </row>
    <row r="959" spans="1:20" ht="51" hidden="1" customHeight="1" x14ac:dyDescent="0.25">
      <c r="A959" s="365"/>
      <c r="B959" s="96" t="s">
        <v>2868</v>
      </c>
      <c r="C959" s="367"/>
      <c r="D959" s="368" t="s">
        <v>4202</v>
      </c>
      <c r="E959" s="368" t="s">
        <v>4203</v>
      </c>
      <c r="F959" s="369">
        <v>45636</v>
      </c>
      <c r="G959" s="368" t="s">
        <v>4204</v>
      </c>
      <c r="H959" s="369">
        <v>45636</v>
      </c>
      <c r="I959" s="371" t="s">
        <v>4205</v>
      </c>
      <c r="J959" s="372">
        <v>2024</v>
      </c>
      <c r="K959" s="373">
        <v>26.2</v>
      </c>
      <c r="L959" s="368" t="s">
        <v>4202</v>
      </c>
      <c r="M959" s="374"/>
      <c r="N959" s="375">
        <v>50250.44</v>
      </c>
      <c r="O959" s="376">
        <v>50250.44</v>
      </c>
      <c r="P959" s="375">
        <v>0</v>
      </c>
      <c r="Q959" s="375">
        <v>75127.8</v>
      </c>
      <c r="R959" s="374" t="s">
        <v>3827</v>
      </c>
      <c r="S959" s="377"/>
      <c r="T959" s="16"/>
    </row>
    <row r="960" spans="1:20" ht="51" customHeight="1" x14ac:dyDescent="0.25">
      <c r="A960" s="365"/>
      <c r="B960" s="96" t="s">
        <v>2868</v>
      </c>
      <c r="C960" s="367"/>
      <c r="D960" s="368"/>
      <c r="E960" s="368" t="s">
        <v>4203</v>
      </c>
      <c r="F960" s="369">
        <v>45636</v>
      </c>
      <c r="G960" s="368"/>
      <c r="H960" s="370"/>
      <c r="I960" s="371" t="s">
        <v>4205</v>
      </c>
      <c r="J960" s="372">
        <v>2024</v>
      </c>
      <c r="K960" s="373">
        <v>29.5</v>
      </c>
      <c r="L960" s="368"/>
      <c r="M960" s="374"/>
      <c r="N960" s="375">
        <v>50766.71</v>
      </c>
      <c r="O960" s="376">
        <v>50766.71</v>
      </c>
      <c r="P960" s="375">
        <v>0</v>
      </c>
      <c r="Q960" s="375"/>
      <c r="R960" s="374" t="s">
        <v>3827</v>
      </c>
      <c r="S960" s="377"/>
      <c r="T960" s="16"/>
    </row>
    <row r="961" spans="1:20" s="36" customFormat="1" ht="30.75" customHeight="1" x14ac:dyDescent="0.25">
      <c r="A961" s="43"/>
      <c r="B961" s="96"/>
      <c r="C961" s="45"/>
      <c r="D961" s="48"/>
      <c r="E961" s="48"/>
      <c r="F961" s="49"/>
      <c r="G961" s="48"/>
      <c r="H961" s="298"/>
      <c r="I961" s="98"/>
      <c r="J961" s="27"/>
      <c r="K961" s="50"/>
      <c r="L961" s="48"/>
      <c r="M961" s="81"/>
      <c r="N961" s="57"/>
      <c r="O961" s="34"/>
      <c r="P961" s="57"/>
      <c r="Q961" s="57"/>
      <c r="R961" s="374" t="s">
        <v>3827</v>
      </c>
      <c r="S961" s="299"/>
      <c r="T961" s="35"/>
    </row>
    <row r="962" spans="1:20" s="36" customFormat="1" ht="38.25" customHeight="1" x14ac:dyDescent="0.25">
      <c r="A962" s="43"/>
      <c r="B962" s="96"/>
      <c r="C962" s="45"/>
      <c r="D962" s="48"/>
      <c r="E962" s="48"/>
      <c r="F962" s="49"/>
      <c r="G962" s="48"/>
      <c r="H962" s="49"/>
      <c r="I962" s="98"/>
      <c r="J962" s="27"/>
      <c r="K962" s="50"/>
      <c r="L962" s="48"/>
      <c r="M962" s="81"/>
      <c r="N962" s="57">
        <f>SUBTOTAL(9,N243:N950)</f>
        <v>140578496.53999987</v>
      </c>
      <c r="O962" s="34">
        <f>SUBTOTAL(9,O243:O950)</f>
        <v>43138922.860000052</v>
      </c>
      <c r="P962" s="57">
        <v>96458313.989999995</v>
      </c>
      <c r="Q962" s="57"/>
      <c r="R962" s="338"/>
      <c r="S962" s="35"/>
      <c r="T962" s="35"/>
    </row>
    <row r="963" spans="1:20" s="354" customFormat="1" ht="30.75" customHeight="1" x14ac:dyDescent="0.25">
      <c r="A963" s="342"/>
      <c r="B963" s="343"/>
      <c r="C963" s="344"/>
      <c r="D963" s="345"/>
      <c r="E963" s="345"/>
      <c r="F963" s="346"/>
      <c r="G963" s="345"/>
      <c r="H963" s="346"/>
      <c r="I963" s="347"/>
      <c r="J963" s="348"/>
      <c r="K963" s="348"/>
      <c r="L963" s="345"/>
      <c r="M963" s="349" t="s">
        <v>2071</v>
      </c>
      <c r="N963" s="350">
        <f>N962+N241</f>
        <v>599142486.76999998</v>
      </c>
      <c r="O963" s="350">
        <f>O962+O241</f>
        <v>163936525.88</v>
      </c>
      <c r="P963" s="350">
        <f>P962+P241</f>
        <v>434224701.19999999</v>
      </c>
      <c r="Q963" s="350">
        <f>Q243+Q288</f>
        <v>726935.19</v>
      </c>
      <c r="R963" s="351"/>
      <c r="S963" s="352"/>
      <c r="T963" s="353"/>
    </row>
    <row r="964" spans="1:20" s="36" customFormat="1" ht="30.75" customHeight="1" x14ac:dyDescent="0.25">
      <c r="A964" s="100"/>
      <c r="B964" s="139" t="s">
        <v>365</v>
      </c>
      <c r="C964" s="140"/>
      <c r="D964" s="528" t="s">
        <v>366</v>
      </c>
      <c r="E964" s="528"/>
      <c r="F964" s="141"/>
      <c r="G964" s="100"/>
      <c r="H964" s="100"/>
      <c r="I964" s="98"/>
      <c r="J964" s="143"/>
      <c r="K964" s="143"/>
      <c r="L964" s="143"/>
      <c r="M964" s="40"/>
      <c r="N964" s="57"/>
      <c r="O964" s="57"/>
      <c r="P964" s="57"/>
      <c r="Q964" s="57"/>
      <c r="R964" s="100"/>
      <c r="S964" s="100"/>
      <c r="T964" s="35"/>
    </row>
    <row r="965" spans="1:20" s="36" customFormat="1" ht="0.75" customHeight="1" x14ac:dyDescent="0.25">
      <c r="A965" s="50">
        <v>1</v>
      </c>
      <c r="B965" s="69" t="s">
        <v>514</v>
      </c>
      <c r="C965" s="145"/>
      <c r="D965" s="40" t="s">
        <v>466</v>
      </c>
      <c r="E965" s="161" t="s">
        <v>603</v>
      </c>
      <c r="F965" s="136">
        <v>40598</v>
      </c>
      <c r="G965" s="50"/>
      <c r="H965" s="50"/>
      <c r="I965" s="142"/>
      <c r="J965" s="136">
        <v>40598</v>
      </c>
      <c r="K965" s="50">
        <v>2500</v>
      </c>
      <c r="L965" s="50"/>
      <c r="M965" s="40" t="s">
        <v>468</v>
      </c>
      <c r="N965" s="57">
        <v>220375</v>
      </c>
      <c r="O965" s="57">
        <v>0</v>
      </c>
      <c r="P965" s="57">
        <v>220375</v>
      </c>
      <c r="Q965" s="57">
        <v>220375</v>
      </c>
      <c r="R965" s="40" t="s">
        <v>469</v>
      </c>
      <c r="S965" s="50"/>
      <c r="T965" s="27"/>
    </row>
    <row r="966" spans="1:20" ht="125.25" customHeight="1" x14ac:dyDescent="0.25">
      <c r="A966" s="373">
        <v>1</v>
      </c>
      <c r="B966" s="424" t="s">
        <v>514</v>
      </c>
      <c r="C966" s="425" t="s">
        <v>2223</v>
      </c>
      <c r="D966" s="401" t="s">
        <v>2107</v>
      </c>
      <c r="E966" s="356" t="s">
        <v>2110</v>
      </c>
      <c r="F966" s="394">
        <v>40598</v>
      </c>
      <c r="G966" s="395"/>
      <c r="H966" s="395"/>
      <c r="I966" s="401" t="s">
        <v>467</v>
      </c>
      <c r="J966" s="394">
        <v>40598</v>
      </c>
      <c r="K966" s="373">
        <v>2500</v>
      </c>
      <c r="L966" s="373"/>
      <c r="M966" s="401" t="s">
        <v>468</v>
      </c>
      <c r="N966" s="375">
        <v>82802.25</v>
      </c>
      <c r="O966" s="375">
        <v>0</v>
      </c>
      <c r="P966" s="375">
        <v>82802.25</v>
      </c>
      <c r="Q966" s="375">
        <v>82802.25</v>
      </c>
      <c r="R966" s="401" t="s">
        <v>469</v>
      </c>
      <c r="S966" s="395"/>
      <c r="T966" s="16"/>
    </row>
    <row r="967" spans="1:20" ht="130.5" customHeight="1" x14ac:dyDescent="0.25">
      <c r="A967" s="373">
        <v>2</v>
      </c>
      <c r="B967" s="424" t="s">
        <v>514</v>
      </c>
      <c r="C967" s="425" t="s">
        <v>2223</v>
      </c>
      <c r="D967" s="401" t="s">
        <v>2108</v>
      </c>
      <c r="E967" s="356" t="s">
        <v>604</v>
      </c>
      <c r="F967" s="394">
        <v>40598</v>
      </c>
      <c r="G967" s="395"/>
      <c r="H967" s="395"/>
      <c r="I967" s="401" t="s">
        <v>470</v>
      </c>
      <c r="J967" s="394">
        <v>40598</v>
      </c>
      <c r="K967" s="373">
        <v>2500</v>
      </c>
      <c r="L967" s="373"/>
      <c r="M967" s="401" t="s">
        <v>471</v>
      </c>
      <c r="N967" s="375">
        <v>39179.699999999997</v>
      </c>
      <c r="O967" s="375">
        <v>0</v>
      </c>
      <c r="P967" s="375">
        <v>39179.699999999997</v>
      </c>
      <c r="Q967" s="375">
        <v>39179.699999999997</v>
      </c>
      <c r="R967" s="401" t="s">
        <v>469</v>
      </c>
      <c r="S967" s="395"/>
      <c r="T967" s="16"/>
    </row>
    <row r="968" spans="1:20" ht="129" customHeight="1" x14ac:dyDescent="0.25">
      <c r="A968" s="373">
        <v>3</v>
      </c>
      <c r="B968" s="424" t="s">
        <v>514</v>
      </c>
      <c r="C968" s="425" t="s">
        <v>2223</v>
      </c>
      <c r="D968" s="401" t="s">
        <v>472</v>
      </c>
      <c r="E968" s="356" t="s">
        <v>605</v>
      </c>
      <c r="F968" s="394">
        <v>40598</v>
      </c>
      <c r="G968" s="395"/>
      <c r="H968" s="395"/>
      <c r="I968" s="401" t="s">
        <v>473</v>
      </c>
      <c r="J968" s="394">
        <v>40598</v>
      </c>
      <c r="K968" s="373">
        <v>2500</v>
      </c>
      <c r="L968" s="373"/>
      <c r="M968" s="401" t="s">
        <v>474</v>
      </c>
      <c r="N968" s="375">
        <v>39179.699999999997</v>
      </c>
      <c r="O968" s="375">
        <v>0</v>
      </c>
      <c r="P968" s="375">
        <v>39179.699999999997</v>
      </c>
      <c r="Q968" s="375">
        <v>39179.699999999997</v>
      </c>
      <c r="R968" s="401" t="s">
        <v>469</v>
      </c>
      <c r="S968" s="395"/>
      <c r="T968" s="16"/>
    </row>
    <row r="969" spans="1:20" ht="116.25" customHeight="1" x14ac:dyDescent="0.25">
      <c r="A969" s="373">
        <v>4</v>
      </c>
      <c r="B969" s="424" t="s">
        <v>514</v>
      </c>
      <c r="C969" s="425" t="s">
        <v>2223</v>
      </c>
      <c r="D969" s="401" t="s">
        <v>2109</v>
      </c>
      <c r="E969" s="356" t="s">
        <v>606</v>
      </c>
      <c r="F969" s="394">
        <v>40598</v>
      </c>
      <c r="G969" s="395"/>
      <c r="H969" s="395"/>
      <c r="I969" s="401" t="s">
        <v>475</v>
      </c>
      <c r="J969" s="394">
        <v>40598</v>
      </c>
      <c r="K969" s="373">
        <v>1975</v>
      </c>
      <c r="L969" s="373"/>
      <c r="M969" s="401" t="s">
        <v>476</v>
      </c>
      <c r="N969" s="375">
        <v>30951.96</v>
      </c>
      <c r="O969" s="375">
        <v>0</v>
      </c>
      <c r="P969" s="375">
        <v>30951.96</v>
      </c>
      <c r="Q969" s="375">
        <v>30951.96</v>
      </c>
      <c r="R969" s="401" t="s">
        <v>469</v>
      </c>
      <c r="S969" s="395"/>
      <c r="T969" s="16"/>
    </row>
    <row r="970" spans="1:20" ht="122.25" customHeight="1" x14ac:dyDescent="0.25">
      <c r="A970" s="373">
        <v>5</v>
      </c>
      <c r="B970" s="424" t="s">
        <v>514</v>
      </c>
      <c r="C970" s="425" t="s">
        <v>2223</v>
      </c>
      <c r="D970" s="401" t="s">
        <v>477</v>
      </c>
      <c r="E970" s="356" t="s">
        <v>607</v>
      </c>
      <c r="F970" s="394">
        <v>40598</v>
      </c>
      <c r="G970" s="395"/>
      <c r="H970" s="395"/>
      <c r="I970" s="401" t="s">
        <v>478</v>
      </c>
      <c r="J970" s="394">
        <v>40598</v>
      </c>
      <c r="K970" s="373">
        <v>2500</v>
      </c>
      <c r="L970" s="373"/>
      <c r="M970" s="401" t="s">
        <v>479</v>
      </c>
      <c r="N970" s="375">
        <v>39179.699999999997</v>
      </c>
      <c r="O970" s="375">
        <v>0</v>
      </c>
      <c r="P970" s="375">
        <v>39179.699999999997</v>
      </c>
      <c r="Q970" s="375">
        <v>39179.699999999997</v>
      </c>
      <c r="R970" s="401" t="s">
        <v>469</v>
      </c>
      <c r="S970" s="395"/>
      <c r="T970" s="16"/>
    </row>
    <row r="971" spans="1:20" ht="67.5" customHeight="1" x14ac:dyDescent="0.25">
      <c r="A971" s="373">
        <v>6</v>
      </c>
      <c r="B971" s="424" t="s">
        <v>514</v>
      </c>
      <c r="C971" s="425" t="s">
        <v>2223</v>
      </c>
      <c r="D971" s="401" t="s">
        <v>480</v>
      </c>
      <c r="E971" s="356" t="s">
        <v>607</v>
      </c>
      <c r="F971" s="394">
        <v>40598</v>
      </c>
      <c r="G971" s="395"/>
      <c r="H971" s="395"/>
      <c r="I971" s="424" t="s">
        <v>481</v>
      </c>
      <c r="J971" s="394">
        <v>40598</v>
      </c>
      <c r="K971" s="373">
        <v>2502</v>
      </c>
      <c r="L971" s="373"/>
      <c r="M971" s="401" t="s">
        <v>482</v>
      </c>
      <c r="N971" s="375">
        <v>39211.040000000001</v>
      </c>
      <c r="O971" s="375">
        <v>0</v>
      </c>
      <c r="P971" s="375">
        <v>39211.040000000001</v>
      </c>
      <c r="Q971" s="375">
        <v>39211.040000000001</v>
      </c>
      <c r="R971" s="401" t="s">
        <v>469</v>
      </c>
      <c r="S971" s="395"/>
      <c r="T971" s="16"/>
    </row>
    <row r="972" spans="1:20" ht="119.25" customHeight="1" x14ac:dyDescent="0.25">
      <c r="A972" s="373">
        <v>7</v>
      </c>
      <c r="B972" s="424" t="s">
        <v>514</v>
      </c>
      <c r="C972" s="425" t="s">
        <v>2223</v>
      </c>
      <c r="D972" s="401" t="s">
        <v>2111</v>
      </c>
      <c r="E972" s="356" t="s">
        <v>608</v>
      </c>
      <c r="F972" s="394">
        <v>40598</v>
      </c>
      <c r="G972" s="395"/>
      <c r="H972" s="395"/>
      <c r="I972" s="401" t="s">
        <v>483</v>
      </c>
      <c r="J972" s="394">
        <v>40598</v>
      </c>
      <c r="K972" s="373">
        <v>2500</v>
      </c>
      <c r="L972" s="373"/>
      <c r="M972" s="401" t="s">
        <v>484</v>
      </c>
      <c r="N972" s="375">
        <v>39179.699999999997</v>
      </c>
      <c r="O972" s="375">
        <v>0</v>
      </c>
      <c r="P972" s="375">
        <v>39179.699999999997</v>
      </c>
      <c r="Q972" s="375">
        <v>39179.699999999997</v>
      </c>
      <c r="R972" s="401" t="s">
        <v>469</v>
      </c>
      <c r="S972" s="395"/>
      <c r="T972" s="16"/>
    </row>
    <row r="973" spans="1:20" ht="126.75" customHeight="1" x14ac:dyDescent="0.25">
      <c r="A973" s="373">
        <v>8</v>
      </c>
      <c r="B973" s="424" t="s">
        <v>514</v>
      </c>
      <c r="C973" s="425" t="s">
        <v>2223</v>
      </c>
      <c r="D973" s="401" t="s">
        <v>485</v>
      </c>
      <c r="E973" s="356" t="s">
        <v>609</v>
      </c>
      <c r="F973" s="394">
        <v>40598</v>
      </c>
      <c r="G973" s="395"/>
      <c r="H973" s="395"/>
      <c r="I973" s="401" t="s">
        <v>486</v>
      </c>
      <c r="J973" s="394">
        <v>40598</v>
      </c>
      <c r="K973" s="373">
        <v>2065</v>
      </c>
      <c r="L973" s="373"/>
      <c r="M973" s="401" t="s">
        <v>487</v>
      </c>
      <c r="N973" s="375">
        <v>32362.43</v>
      </c>
      <c r="O973" s="375">
        <v>0</v>
      </c>
      <c r="P973" s="375">
        <v>32362.43</v>
      </c>
      <c r="Q973" s="375">
        <v>32362.43</v>
      </c>
      <c r="R973" s="401" t="s">
        <v>469</v>
      </c>
      <c r="S973" s="395"/>
      <c r="T973" s="16"/>
    </row>
    <row r="974" spans="1:20" ht="129.75" customHeight="1" x14ac:dyDescent="0.25">
      <c r="A974" s="373">
        <v>9</v>
      </c>
      <c r="B974" s="424" t="s">
        <v>514</v>
      </c>
      <c r="C974" s="425" t="s">
        <v>2223</v>
      </c>
      <c r="D974" s="401" t="s">
        <v>488</v>
      </c>
      <c r="E974" s="356" t="s">
        <v>610</v>
      </c>
      <c r="F974" s="394">
        <v>40598</v>
      </c>
      <c r="G974" s="395"/>
      <c r="H974" s="395"/>
      <c r="I974" s="401" t="s">
        <v>489</v>
      </c>
      <c r="J974" s="394">
        <v>40598</v>
      </c>
      <c r="K974" s="373">
        <v>2500</v>
      </c>
      <c r="L974" s="373"/>
      <c r="M974" s="401" t="s">
        <v>490</v>
      </c>
      <c r="N974" s="375">
        <v>82802.25</v>
      </c>
      <c r="O974" s="375">
        <v>0</v>
      </c>
      <c r="P974" s="375">
        <v>82802.25</v>
      </c>
      <c r="Q974" s="375">
        <v>82802.25</v>
      </c>
      <c r="R974" s="401" t="s">
        <v>469</v>
      </c>
      <c r="S974" s="395"/>
      <c r="T974" s="16"/>
    </row>
    <row r="975" spans="1:20" ht="87.75" customHeight="1" x14ac:dyDescent="0.25">
      <c r="A975" s="373">
        <v>10</v>
      </c>
      <c r="B975" s="424" t="s">
        <v>514</v>
      </c>
      <c r="C975" s="412" t="s">
        <v>2223</v>
      </c>
      <c r="D975" s="401" t="s">
        <v>491</v>
      </c>
      <c r="E975" s="356" t="s">
        <v>611</v>
      </c>
      <c r="F975" s="394">
        <v>40598</v>
      </c>
      <c r="G975" s="373"/>
      <c r="H975" s="373"/>
      <c r="I975" s="401" t="s">
        <v>492</v>
      </c>
      <c r="J975" s="394">
        <v>40598</v>
      </c>
      <c r="K975" s="373">
        <v>1975</v>
      </c>
      <c r="L975" s="373"/>
      <c r="M975" s="401" t="s">
        <v>493</v>
      </c>
      <c r="N975" s="375">
        <v>30951.96</v>
      </c>
      <c r="O975" s="375">
        <v>0</v>
      </c>
      <c r="P975" s="375">
        <v>30951.96</v>
      </c>
      <c r="Q975" s="375">
        <v>30951.96</v>
      </c>
      <c r="R975" s="401" t="s">
        <v>469</v>
      </c>
      <c r="S975" s="373" t="s">
        <v>1631</v>
      </c>
      <c r="T975" s="372"/>
    </row>
    <row r="976" spans="1:20" ht="141.75" customHeight="1" x14ac:dyDescent="0.25">
      <c r="A976" s="373">
        <v>11</v>
      </c>
      <c r="B976" s="424" t="s">
        <v>2131</v>
      </c>
      <c r="C976" s="425" t="s">
        <v>2223</v>
      </c>
      <c r="D976" s="401" t="s">
        <v>2112</v>
      </c>
      <c r="E976" s="356" t="s">
        <v>612</v>
      </c>
      <c r="F976" s="394">
        <v>40598</v>
      </c>
      <c r="G976" s="395"/>
      <c r="H976" s="395"/>
      <c r="I976" s="401" t="s">
        <v>494</v>
      </c>
      <c r="J976" s="394">
        <v>40598</v>
      </c>
      <c r="K976" s="373">
        <v>2500</v>
      </c>
      <c r="L976" s="373"/>
      <c r="M976" s="401" t="s">
        <v>2130</v>
      </c>
      <c r="N976" s="375">
        <v>13321.1</v>
      </c>
      <c r="O976" s="375">
        <v>0</v>
      </c>
      <c r="P976" s="375">
        <v>13321.1</v>
      </c>
      <c r="Q976" s="375">
        <v>13321.1</v>
      </c>
      <c r="R976" s="401" t="s">
        <v>469</v>
      </c>
      <c r="S976" s="395"/>
      <c r="T976" s="16"/>
    </row>
    <row r="977" spans="1:21" s="410" customFormat="1" ht="114.75" x14ac:dyDescent="0.25">
      <c r="A977" s="373">
        <v>12</v>
      </c>
      <c r="B977" s="424" t="s">
        <v>514</v>
      </c>
      <c r="C977" s="425" t="s">
        <v>2223</v>
      </c>
      <c r="D977" s="401" t="s">
        <v>2113</v>
      </c>
      <c r="E977" s="356" t="s">
        <v>2114</v>
      </c>
      <c r="F977" s="394">
        <v>40598</v>
      </c>
      <c r="G977" s="396"/>
      <c r="H977" s="426"/>
      <c r="I977" s="401" t="s">
        <v>495</v>
      </c>
      <c r="J977" s="394">
        <v>40598</v>
      </c>
      <c r="K977" s="373">
        <v>2500</v>
      </c>
      <c r="L977" s="373"/>
      <c r="M977" s="401" t="s">
        <v>496</v>
      </c>
      <c r="N977" s="375">
        <v>82802.25</v>
      </c>
      <c r="O977" s="375">
        <v>0</v>
      </c>
      <c r="P977" s="375">
        <v>82802.25</v>
      </c>
      <c r="Q977" s="375">
        <v>82802.25</v>
      </c>
      <c r="R977" s="401" t="s">
        <v>469</v>
      </c>
      <c r="S977" s="427"/>
      <c r="T977" s="427"/>
    </row>
    <row r="978" spans="1:21" s="36" customFormat="1" ht="51" hidden="1" x14ac:dyDescent="0.25">
      <c r="A978" s="312">
        <v>13</v>
      </c>
      <c r="B978" s="31" t="s">
        <v>440</v>
      </c>
      <c r="C978" s="140"/>
      <c r="D978" s="40" t="s">
        <v>2115</v>
      </c>
      <c r="E978" s="161" t="s">
        <v>2116</v>
      </c>
      <c r="F978" s="136">
        <v>41380</v>
      </c>
      <c r="G978" s="98" t="s">
        <v>1351</v>
      </c>
      <c r="H978" s="136">
        <v>43207</v>
      </c>
      <c r="I978" s="40" t="s">
        <v>497</v>
      </c>
      <c r="J978" s="136">
        <v>41624</v>
      </c>
      <c r="K978" s="50">
        <v>897</v>
      </c>
      <c r="L978" s="50"/>
      <c r="M978" s="40" t="s">
        <v>498</v>
      </c>
      <c r="N978" s="57">
        <v>42562.65</v>
      </c>
      <c r="O978" s="57">
        <v>0</v>
      </c>
      <c r="P978" s="57">
        <v>42562.65</v>
      </c>
      <c r="Q978" s="57">
        <v>42562.65</v>
      </c>
      <c r="R978" s="40" t="s">
        <v>469</v>
      </c>
      <c r="S978" s="100"/>
      <c r="T978" s="35"/>
    </row>
    <row r="979" spans="1:21" s="90" customFormat="1" ht="53.25" hidden="1" customHeight="1" x14ac:dyDescent="0.25">
      <c r="A979" s="312">
        <v>14</v>
      </c>
      <c r="B979" s="31" t="s">
        <v>440</v>
      </c>
      <c r="C979" s="140"/>
      <c r="D979" s="40" t="s">
        <v>499</v>
      </c>
      <c r="E979" s="161" t="s">
        <v>613</v>
      </c>
      <c r="F979" s="136">
        <v>40617</v>
      </c>
      <c r="G979" s="98" t="s">
        <v>2117</v>
      </c>
      <c r="H979" s="136">
        <v>43642</v>
      </c>
      <c r="I979" s="40" t="s">
        <v>500</v>
      </c>
      <c r="J979" s="136">
        <v>40617</v>
      </c>
      <c r="K979" s="50">
        <v>2481</v>
      </c>
      <c r="L979" s="50"/>
      <c r="M979" s="40" t="s">
        <v>501</v>
      </c>
      <c r="N979" s="57">
        <v>28233.78</v>
      </c>
      <c r="O979" s="57">
        <v>0</v>
      </c>
      <c r="P979" s="57">
        <v>28233.78</v>
      </c>
      <c r="Q979" s="57">
        <v>28233.78</v>
      </c>
      <c r="R979" s="40" t="s">
        <v>469</v>
      </c>
      <c r="S979" s="252"/>
      <c r="T979" s="253"/>
      <c r="U979" s="90" t="s">
        <v>1634</v>
      </c>
    </row>
    <row r="980" spans="1:21" ht="61.5" customHeight="1" x14ac:dyDescent="0.25">
      <c r="A980" s="373">
        <v>15</v>
      </c>
      <c r="B980" s="428" t="s">
        <v>440</v>
      </c>
      <c r="C980" s="425" t="s">
        <v>2223</v>
      </c>
      <c r="D980" s="401" t="s">
        <v>2118</v>
      </c>
      <c r="E980" s="356" t="s">
        <v>2119</v>
      </c>
      <c r="F980" s="394">
        <v>40617</v>
      </c>
      <c r="G980" s="371"/>
      <c r="H980" s="369"/>
      <c r="I980" s="401" t="s">
        <v>871</v>
      </c>
      <c r="J980" s="394">
        <v>40617</v>
      </c>
      <c r="K980" s="373">
        <v>871</v>
      </c>
      <c r="L980" s="373"/>
      <c r="M980" s="401" t="s">
        <v>502</v>
      </c>
      <c r="N980" s="375">
        <v>13650.21</v>
      </c>
      <c r="O980" s="375">
        <v>0</v>
      </c>
      <c r="P980" s="375">
        <v>13650.21</v>
      </c>
      <c r="Q980" s="375">
        <v>13650.21</v>
      </c>
      <c r="R980" s="401" t="s">
        <v>469</v>
      </c>
      <c r="S980" s="395"/>
      <c r="T980" s="16"/>
    </row>
    <row r="981" spans="1:21" ht="49.5" customHeight="1" x14ac:dyDescent="0.25">
      <c r="A981" s="373">
        <v>16</v>
      </c>
      <c r="B981" s="428" t="s">
        <v>440</v>
      </c>
      <c r="C981" s="429" t="s">
        <v>2223</v>
      </c>
      <c r="D981" s="374" t="s">
        <v>2120</v>
      </c>
      <c r="E981" s="356" t="s">
        <v>2121</v>
      </c>
      <c r="F981" s="430">
        <v>41157</v>
      </c>
      <c r="G981" s="368"/>
      <c r="H981" s="16"/>
      <c r="I981" s="401" t="s">
        <v>503</v>
      </c>
      <c r="J981" s="430">
        <v>41157</v>
      </c>
      <c r="K981" s="372">
        <v>880</v>
      </c>
      <c r="L981" s="372"/>
      <c r="M981" s="374" t="s">
        <v>504</v>
      </c>
      <c r="N981" s="376">
        <v>19773.599999999999</v>
      </c>
      <c r="O981" s="376">
        <v>0</v>
      </c>
      <c r="P981" s="376">
        <v>19773.599999999999</v>
      </c>
      <c r="Q981" s="376">
        <v>19773.599999999999</v>
      </c>
      <c r="R981" s="374" t="s">
        <v>469</v>
      </c>
      <c r="S981" s="16"/>
      <c r="T981" s="16"/>
    </row>
    <row r="982" spans="1:21" s="36" customFormat="1" ht="82.5" hidden="1" customHeight="1" x14ac:dyDescent="0.25">
      <c r="A982" s="312">
        <v>17</v>
      </c>
      <c r="B982" s="69" t="s">
        <v>540</v>
      </c>
      <c r="C982" s="140"/>
      <c r="D982" s="40" t="s">
        <v>505</v>
      </c>
      <c r="E982" s="161" t="s">
        <v>2122</v>
      </c>
      <c r="F982" s="136">
        <v>39423</v>
      </c>
      <c r="G982" s="40" t="s">
        <v>2123</v>
      </c>
      <c r="H982" s="136">
        <v>42551</v>
      </c>
      <c r="I982" s="40" t="s">
        <v>506</v>
      </c>
      <c r="J982" s="136">
        <v>39423</v>
      </c>
      <c r="K982" s="50">
        <v>900</v>
      </c>
      <c r="L982" s="50"/>
      <c r="M982" s="40" t="s">
        <v>507</v>
      </c>
      <c r="N982" s="57">
        <v>134757</v>
      </c>
      <c r="O982" s="61">
        <v>0</v>
      </c>
      <c r="P982" s="57">
        <v>134757</v>
      </c>
      <c r="Q982" s="57">
        <v>134757</v>
      </c>
      <c r="R982" s="40" t="s">
        <v>469</v>
      </c>
      <c r="S982" s="100"/>
      <c r="T982" s="35"/>
    </row>
    <row r="983" spans="1:21" ht="86.25" customHeight="1" x14ac:dyDescent="0.25">
      <c r="A983" s="373">
        <v>18</v>
      </c>
      <c r="B983" s="424" t="s">
        <v>508</v>
      </c>
      <c r="C983" s="425" t="s">
        <v>2223</v>
      </c>
      <c r="D983" s="401" t="s">
        <v>2124</v>
      </c>
      <c r="E983" s="356" t="s">
        <v>614</v>
      </c>
      <c r="F983" s="394">
        <v>40617</v>
      </c>
      <c r="G983" s="395"/>
      <c r="H983" s="395"/>
      <c r="I983" s="431" t="s">
        <v>1444</v>
      </c>
      <c r="J983" s="394">
        <v>40617</v>
      </c>
      <c r="K983" s="373">
        <v>870</v>
      </c>
      <c r="L983" s="373" t="s">
        <v>1405</v>
      </c>
      <c r="M983" s="401" t="s">
        <v>509</v>
      </c>
      <c r="N983" s="375">
        <v>35574.300000000003</v>
      </c>
      <c r="O983" s="375">
        <v>0</v>
      </c>
      <c r="P983" s="375">
        <v>35574.300000000003</v>
      </c>
      <c r="Q983" s="375">
        <v>35574.300000000003</v>
      </c>
      <c r="R983" s="401" t="s">
        <v>469</v>
      </c>
      <c r="S983" s="395"/>
      <c r="T983" s="16"/>
    </row>
    <row r="984" spans="1:21" ht="99" customHeight="1" x14ac:dyDescent="0.25">
      <c r="A984" s="373">
        <v>19</v>
      </c>
      <c r="B984" s="424" t="s">
        <v>510</v>
      </c>
      <c r="C984" s="425" t="s">
        <v>2223</v>
      </c>
      <c r="D984" s="401" t="s">
        <v>2125</v>
      </c>
      <c r="E984" s="356" t="s">
        <v>1301</v>
      </c>
      <c r="F984" s="394">
        <v>40617</v>
      </c>
      <c r="G984" s="395"/>
      <c r="H984" s="395"/>
      <c r="I984" s="401" t="s">
        <v>887</v>
      </c>
      <c r="J984" s="394">
        <v>40617</v>
      </c>
      <c r="K984" s="373">
        <v>3345</v>
      </c>
      <c r="L984" s="373"/>
      <c r="M984" s="401" t="s">
        <v>511</v>
      </c>
      <c r="N984" s="375">
        <v>158004.85</v>
      </c>
      <c r="O984" s="375">
        <v>0</v>
      </c>
      <c r="P984" s="375">
        <v>158004.85</v>
      </c>
      <c r="Q984" s="375">
        <v>158004.85</v>
      </c>
      <c r="R984" s="401" t="s">
        <v>469</v>
      </c>
      <c r="S984" s="395"/>
      <c r="T984" s="16"/>
    </row>
    <row r="985" spans="1:21" ht="132" customHeight="1" x14ac:dyDescent="0.25">
      <c r="A985" s="373">
        <v>20</v>
      </c>
      <c r="B985" s="424" t="s">
        <v>2149</v>
      </c>
      <c r="C985" s="425" t="s">
        <v>2223</v>
      </c>
      <c r="D985" s="401" t="s">
        <v>2126</v>
      </c>
      <c r="E985" s="356" t="s">
        <v>615</v>
      </c>
      <c r="F985" s="394">
        <v>40617</v>
      </c>
      <c r="G985" s="368"/>
      <c r="H985" s="368"/>
      <c r="I985" s="401" t="s">
        <v>512</v>
      </c>
      <c r="J985" s="394">
        <v>40617</v>
      </c>
      <c r="K985" s="373">
        <v>3980</v>
      </c>
      <c r="L985" s="373"/>
      <c r="M985" s="401" t="s">
        <v>513</v>
      </c>
      <c r="N985" s="375">
        <v>118801.81</v>
      </c>
      <c r="O985" s="375">
        <v>0</v>
      </c>
      <c r="P985" s="375">
        <v>118801.81</v>
      </c>
      <c r="Q985" s="375">
        <v>118801.81</v>
      </c>
      <c r="R985" s="401" t="s">
        <v>469</v>
      </c>
      <c r="S985" s="395"/>
      <c r="T985" s="16"/>
    </row>
    <row r="986" spans="1:21" ht="49.5" customHeight="1" x14ac:dyDescent="0.25">
      <c r="A986" s="373">
        <v>21</v>
      </c>
      <c r="B986" s="424" t="s">
        <v>514</v>
      </c>
      <c r="C986" s="425" t="s">
        <v>2223</v>
      </c>
      <c r="D986" s="401" t="s">
        <v>515</v>
      </c>
      <c r="E986" s="356" t="s">
        <v>616</v>
      </c>
      <c r="F986" s="394">
        <v>41528</v>
      </c>
      <c r="G986" s="368"/>
      <c r="H986" s="368"/>
      <c r="I986" s="371" t="s">
        <v>516</v>
      </c>
      <c r="J986" s="394">
        <v>41528</v>
      </c>
      <c r="K986" s="373">
        <v>899</v>
      </c>
      <c r="L986" s="373"/>
      <c r="M986" s="401" t="s">
        <v>517</v>
      </c>
      <c r="N986" s="375">
        <v>14089.02</v>
      </c>
      <c r="O986" s="375">
        <v>0</v>
      </c>
      <c r="P986" s="375">
        <v>14089.02</v>
      </c>
      <c r="Q986" s="375">
        <v>14089.02</v>
      </c>
      <c r="R986" s="401" t="s">
        <v>469</v>
      </c>
      <c r="S986" s="395"/>
      <c r="T986" s="16"/>
    </row>
    <row r="987" spans="1:21" ht="64.5" customHeight="1" x14ac:dyDescent="0.25">
      <c r="A987" s="373">
        <v>22</v>
      </c>
      <c r="B987" s="424" t="s">
        <v>514</v>
      </c>
      <c r="C987" s="425" t="s">
        <v>2223</v>
      </c>
      <c r="D987" s="401" t="s">
        <v>518</v>
      </c>
      <c r="E987" s="356" t="s">
        <v>617</v>
      </c>
      <c r="F987" s="394">
        <v>41528</v>
      </c>
      <c r="G987" s="368"/>
      <c r="H987" s="368"/>
      <c r="I987" s="371" t="s">
        <v>519</v>
      </c>
      <c r="J987" s="394">
        <v>41528</v>
      </c>
      <c r="K987" s="373">
        <v>896</v>
      </c>
      <c r="L987" s="373"/>
      <c r="M987" s="401" t="s">
        <v>520</v>
      </c>
      <c r="N987" s="375">
        <v>14042.29</v>
      </c>
      <c r="O987" s="375">
        <v>0</v>
      </c>
      <c r="P987" s="375">
        <v>14042.29</v>
      </c>
      <c r="Q987" s="375">
        <v>14042.29</v>
      </c>
      <c r="R987" s="401" t="s">
        <v>469</v>
      </c>
      <c r="S987" s="395"/>
      <c r="T987" s="16"/>
    </row>
    <row r="988" spans="1:21" ht="64.5" customHeight="1" x14ac:dyDescent="0.25">
      <c r="A988" s="373">
        <v>23</v>
      </c>
      <c r="B988" s="424" t="s">
        <v>514</v>
      </c>
      <c r="C988" s="425" t="s">
        <v>2223</v>
      </c>
      <c r="D988" s="401" t="s">
        <v>521</v>
      </c>
      <c r="E988" s="356" t="s">
        <v>618</v>
      </c>
      <c r="F988" s="394">
        <v>41528</v>
      </c>
      <c r="G988" s="368"/>
      <c r="H988" s="368"/>
      <c r="I988" s="371" t="s">
        <v>519</v>
      </c>
      <c r="J988" s="394">
        <v>41528</v>
      </c>
      <c r="K988" s="373">
        <v>897</v>
      </c>
      <c r="L988" s="373"/>
      <c r="M988" s="401" t="s">
        <v>522</v>
      </c>
      <c r="N988" s="375">
        <v>14057.96</v>
      </c>
      <c r="O988" s="375">
        <v>0</v>
      </c>
      <c r="P988" s="375">
        <v>14057.96</v>
      </c>
      <c r="Q988" s="375">
        <v>14057.96</v>
      </c>
      <c r="R988" s="401" t="s">
        <v>469</v>
      </c>
      <c r="S988" s="395"/>
      <c r="T988" s="16"/>
    </row>
    <row r="989" spans="1:21" ht="72" customHeight="1" x14ac:dyDescent="0.25">
      <c r="A989" s="373">
        <v>24</v>
      </c>
      <c r="B989" s="424" t="s">
        <v>514</v>
      </c>
      <c r="C989" s="425" t="s">
        <v>2223</v>
      </c>
      <c r="D989" s="401" t="s">
        <v>523</v>
      </c>
      <c r="E989" s="356" t="s">
        <v>619</v>
      </c>
      <c r="F989" s="394">
        <v>41528</v>
      </c>
      <c r="G989" s="368"/>
      <c r="H989" s="368"/>
      <c r="I989" s="371" t="s">
        <v>524</v>
      </c>
      <c r="J989" s="394">
        <v>41528</v>
      </c>
      <c r="K989" s="373">
        <v>896</v>
      </c>
      <c r="L989" s="373"/>
      <c r="M989" s="401" t="s">
        <v>525</v>
      </c>
      <c r="N989" s="375">
        <v>9590.7999999999993</v>
      </c>
      <c r="O989" s="375">
        <v>0</v>
      </c>
      <c r="P989" s="375">
        <v>9590.7999999999993</v>
      </c>
      <c r="Q989" s="375">
        <v>9590.7999999999993</v>
      </c>
      <c r="R989" s="401" t="s">
        <v>469</v>
      </c>
      <c r="S989" s="395"/>
      <c r="T989" s="16"/>
    </row>
    <row r="990" spans="1:21" ht="68.25" customHeight="1" x14ac:dyDescent="0.25">
      <c r="A990" s="373">
        <v>25</v>
      </c>
      <c r="B990" s="424" t="s">
        <v>514</v>
      </c>
      <c r="C990" s="425" t="s">
        <v>2223</v>
      </c>
      <c r="D990" s="401" t="s">
        <v>526</v>
      </c>
      <c r="E990" s="356" t="s">
        <v>620</v>
      </c>
      <c r="F990" s="394">
        <v>41528</v>
      </c>
      <c r="G990" s="368"/>
      <c r="H990" s="368"/>
      <c r="I990" s="371" t="s">
        <v>524</v>
      </c>
      <c r="J990" s="394">
        <v>41528</v>
      </c>
      <c r="K990" s="373">
        <v>887</v>
      </c>
      <c r="L990" s="373"/>
      <c r="M990" s="401" t="s">
        <v>527</v>
      </c>
      <c r="N990" s="375">
        <v>9494.4599999999991</v>
      </c>
      <c r="O990" s="375">
        <v>0</v>
      </c>
      <c r="P990" s="375">
        <v>9494.4599999999991</v>
      </c>
      <c r="Q990" s="375">
        <v>9494.4599999999991</v>
      </c>
      <c r="R990" s="401" t="s">
        <v>469</v>
      </c>
      <c r="S990" s="395"/>
      <c r="T990" s="16"/>
    </row>
    <row r="991" spans="1:21" ht="82.5" customHeight="1" x14ac:dyDescent="0.25">
      <c r="A991" s="373">
        <v>26</v>
      </c>
      <c r="B991" s="424" t="s">
        <v>514</v>
      </c>
      <c r="C991" s="425" t="s">
        <v>2223</v>
      </c>
      <c r="D991" s="401" t="s">
        <v>528</v>
      </c>
      <c r="E991" s="356" t="s">
        <v>621</v>
      </c>
      <c r="F991" s="394">
        <v>41528</v>
      </c>
      <c r="G991" s="368"/>
      <c r="H991" s="368"/>
      <c r="I991" s="371" t="s">
        <v>529</v>
      </c>
      <c r="J991" s="394">
        <v>41528</v>
      </c>
      <c r="K991" s="373">
        <v>886</v>
      </c>
      <c r="L991" s="373"/>
      <c r="M991" s="401" t="s">
        <v>530</v>
      </c>
      <c r="N991" s="375">
        <v>9483.76</v>
      </c>
      <c r="O991" s="375">
        <v>0</v>
      </c>
      <c r="P991" s="375">
        <v>9483.76</v>
      </c>
      <c r="Q991" s="375">
        <v>9483.76</v>
      </c>
      <c r="R991" s="401" t="s">
        <v>469</v>
      </c>
      <c r="S991" s="395"/>
      <c r="T991" s="16"/>
    </row>
    <row r="992" spans="1:21" ht="76.5" customHeight="1" x14ac:dyDescent="0.25">
      <c r="A992" s="373">
        <v>27</v>
      </c>
      <c r="B992" s="424" t="s">
        <v>514</v>
      </c>
      <c r="C992" s="425" t="s">
        <v>2223</v>
      </c>
      <c r="D992" s="401" t="s">
        <v>531</v>
      </c>
      <c r="E992" s="356" t="s">
        <v>622</v>
      </c>
      <c r="F992" s="394">
        <v>41528</v>
      </c>
      <c r="G992" s="368"/>
      <c r="H992" s="368"/>
      <c r="I992" s="371" t="s">
        <v>532</v>
      </c>
      <c r="J992" s="394">
        <v>41528</v>
      </c>
      <c r="K992" s="373">
        <v>893</v>
      </c>
      <c r="L992" s="373"/>
      <c r="M992" s="401" t="s">
        <v>533</v>
      </c>
      <c r="N992" s="375">
        <v>9558.69</v>
      </c>
      <c r="O992" s="375">
        <v>0</v>
      </c>
      <c r="P992" s="375">
        <v>9558.69</v>
      </c>
      <c r="Q992" s="375">
        <v>9558.69</v>
      </c>
      <c r="R992" s="401" t="s">
        <v>469</v>
      </c>
      <c r="S992" s="395"/>
      <c r="T992" s="16"/>
    </row>
    <row r="993" spans="1:20" s="410" customFormat="1" ht="88.5" customHeight="1" x14ac:dyDescent="0.25">
      <c r="A993" s="373">
        <v>28</v>
      </c>
      <c r="B993" s="424" t="s">
        <v>514</v>
      </c>
      <c r="C993" s="425" t="s">
        <v>2223</v>
      </c>
      <c r="D993" s="401" t="s">
        <v>534</v>
      </c>
      <c r="E993" s="356" t="s">
        <v>623</v>
      </c>
      <c r="F993" s="394">
        <v>41528</v>
      </c>
      <c r="G993" s="395"/>
      <c r="H993" s="395"/>
      <c r="I993" s="371" t="s">
        <v>532</v>
      </c>
      <c r="J993" s="394">
        <v>41528</v>
      </c>
      <c r="K993" s="373">
        <v>889</v>
      </c>
      <c r="L993" s="373"/>
      <c r="M993" s="401" t="s">
        <v>535</v>
      </c>
      <c r="N993" s="375">
        <v>9515.8700000000008</v>
      </c>
      <c r="O993" s="375">
        <v>0</v>
      </c>
      <c r="P993" s="375">
        <v>9515.8700000000008</v>
      </c>
      <c r="Q993" s="375">
        <v>9515.8700000000008</v>
      </c>
      <c r="R993" s="401" t="s">
        <v>469</v>
      </c>
      <c r="S993" s="395"/>
      <c r="T993" s="427"/>
    </row>
    <row r="994" spans="1:20" ht="138" customHeight="1" x14ac:dyDescent="0.25">
      <c r="A994" s="373">
        <v>29</v>
      </c>
      <c r="B994" s="424" t="s">
        <v>536</v>
      </c>
      <c r="C994" s="425" t="s">
        <v>2223</v>
      </c>
      <c r="D994" s="401" t="s">
        <v>539</v>
      </c>
      <c r="E994" s="356" t="s">
        <v>537</v>
      </c>
      <c r="F994" s="394">
        <v>40791</v>
      </c>
      <c r="G994" s="395"/>
      <c r="H994" s="395"/>
      <c r="I994" s="401" t="s">
        <v>538</v>
      </c>
      <c r="J994" s="394">
        <v>40791</v>
      </c>
      <c r="K994" s="373">
        <v>89600</v>
      </c>
      <c r="L994" s="373"/>
      <c r="M994" s="401" t="s">
        <v>539</v>
      </c>
      <c r="N994" s="375">
        <v>1461358.08</v>
      </c>
      <c r="O994" s="375">
        <v>0</v>
      </c>
      <c r="P994" s="375">
        <v>1461358.08</v>
      </c>
      <c r="Q994" s="375">
        <v>1461358.08</v>
      </c>
      <c r="R994" s="401" t="s">
        <v>469</v>
      </c>
      <c r="S994" s="395"/>
      <c r="T994" s="16"/>
    </row>
    <row r="995" spans="1:20" ht="107.25" customHeight="1" x14ac:dyDescent="0.25">
      <c r="A995" s="373">
        <v>30</v>
      </c>
      <c r="B995" s="424" t="s">
        <v>540</v>
      </c>
      <c r="C995" s="425" t="s">
        <v>2223</v>
      </c>
      <c r="D995" s="401" t="s">
        <v>542</v>
      </c>
      <c r="E995" s="356" t="s">
        <v>624</v>
      </c>
      <c r="F995" s="394">
        <v>40254</v>
      </c>
      <c r="G995" s="395"/>
      <c r="H995" s="395"/>
      <c r="I995" s="401" t="s">
        <v>541</v>
      </c>
      <c r="J995" s="394">
        <v>40254</v>
      </c>
      <c r="K995" s="373">
        <v>37000</v>
      </c>
      <c r="L995" s="373"/>
      <c r="M995" s="401" t="s">
        <v>3683</v>
      </c>
      <c r="N995" s="375">
        <v>11470</v>
      </c>
      <c r="O995" s="375">
        <v>0</v>
      </c>
      <c r="P995" s="375">
        <v>11470</v>
      </c>
      <c r="Q995" s="375">
        <v>11470</v>
      </c>
      <c r="R995" s="401" t="s">
        <v>469</v>
      </c>
      <c r="S995" s="395"/>
      <c r="T995" s="16"/>
    </row>
    <row r="996" spans="1:20" ht="114" customHeight="1" x14ac:dyDescent="0.25">
      <c r="A996" s="373">
        <v>31</v>
      </c>
      <c r="B996" s="424" t="s">
        <v>540</v>
      </c>
      <c r="C996" s="425" t="s">
        <v>2223</v>
      </c>
      <c r="D996" s="401" t="s">
        <v>544</v>
      </c>
      <c r="E996" s="356" t="s">
        <v>625</v>
      </c>
      <c r="F996" s="394">
        <v>40254</v>
      </c>
      <c r="G996" s="395"/>
      <c r="H996" s="395"/>
      <c r="I996" s="401" t="s">
        <v>543</v>
      </c>
      <c r="J996" s="394">
        <v>40254</v>
      </c>
      <c r="K996" s="373">
        <v>33000</v>
      </c>
      <c r="L996" s="373"/>
      <c r="M996" s="401" t="s">
        <v>3684</v>
      </c>
      <c r="N996" s="375">
        <v>10230</v>
      </c>
      <c r="O996" s="375">
        <v>0</v>
      </c>
      <c r="P996" s="375">
        <v>10230</v>
      </c>
      <c r="Q996" s="375">
        <v>10230</v>
      </c>
      <c r="R996" s="401" t="s">
        <v>469</v>
      </c>
      <c r="S996" s="395"/>
      <c r="T996" s="16"/>
    </row>
    <row r="997" spans="1:20" ht="116.25" customHeight="1" x14ac:dyDescent="0.25">
      <c r="A997" s="373">
        <v>32</v>
      </c>
      <c r="B997" s="424" t="s">
        <v>540</v>
      </c>
      <c r="C997" s="425" t="s">
        <v>2223</v>
      </c>
      <c r="D997" s="401" t="s">
        <v>546</v>
      </c>
      <c r="E997" s="356" t="s">
        <v>626</v>
      </c>
      <c r="F997" s="394">
        <v>40254</v>
      </c>
      <c r="G997" s="395"/>
      <c r="H997" s="395"/>
      <c r="I997" s="401" t="s">
        <v>545</v>
      </c>
      <c r="J997" s="394">
        <v>40254</v>
      </c>
      <c r="K997" s="373">
        <v>37000</v>
      </c>
      <c r="L997" s="373"/>
      <c r="M997" s="401" t="s">
        <v>3685</v>
      </c>
      <c r="N997" s="375">
        <v>11470</v>
      </c>
      <c r="O997" s="375">
        <v>0</v>
      </c>
      <c r="P997" s="375">
        <v>11470</v>
      </c>
      <c r="Q997" s="375">
        <v>11470</v>
      </c>
      <c r="R997" s="401" t="s">
        <v>469</v>
      </c>
      <c r="S997" s="395"/>
      <c r="T997" s="16"/>
    </row>
    <row r="998" spans="1:20" ht="116.25" customHeight="1" x14ac:dyDescent="0.25">
      <c r="A998" s="373">
        <v>33</v>
      </c>
      <c r="B998" s="424" t="s">
        <v>540</v>
      </c>
      <c r="C998" s="425" t="s">
        <v>2223</v>
      </c>
      <c r="D998" s="401" t="s">
        <v>548</v>
      </c>
      <c r="E998" s="356" t="s">
        <v>627</v>
      </c>
      <c r="F998" s="394">
        <v>40254</v>
      </c>
      <c r="G998" s="395"/>
      <c r="H998" s="395"/>
      <c r="I998" s="401" t="s">
        <v>547</v>
      </c>
      <c r="J998" s="394">
        <v>40254</v>
      </c>
      <c r="K998" s="373">
        <v>35000</v>
      </c>
      <c r="L998" s="373"/>
      <c r="M998" s="401" t="s">
        <v>3686</v>
      </c>
      <c r="N998" s="375">
        <v>10850</v>
      </c>
      <c r="O998" s="375">
        <v>0</v>
      </c>
      <c r="P998" s="375">
        <v>10850</v>
      </c>
      <c r="Q998" s="375">
        <v>10850</v>
      </c>
      <c r="R998" s="401" t="s">
        <v>469</v>
      </c>
      <c r="S998" s="395"/>
      <c r="T998" s="16"/>
    </row>
    <row r="999" spans="1:20" ht="116.25" customHeight="1" x14ac:dyDescent="0.25">
      <c r="A999" s="373">
        <v>34</v>
      </c>
      <c r="B999" s="424" t="s">
        <v>540</v>
      </c>
      <c r="C999" s="425" t="s">
        <v>2223</v>
      </c>
      <c r="D999" s="401" t="s">
        <v>549</v>
      </c>
      <c r="E999" s="356" t="s">
        <v>628</v>
      </c>
      <c r="F999" s="394">
        <v>40254</v>
      </c>
      <c r="G999" s="395"/>
      <c r="H999" s="395"/>
      <c r="I999" s="401" t="s">
        <v>543</v>
      </c>
      <c r="J999" s="394">
        <v>40254</v>
      </c>
      <c r="K999" s="373">
        <v>10500</v>
      </c>
      <c r="L999" s="373"/>
      <c r="M999" s="401" t="s">
        <v>3687</v>
      </c>
      <c r="N999" s="375">
        <v>32550</v>
      </c>
      <c r="O999" s="375">
        <v>0</v>
      </c>
      <c r="P999" s="375">
        <v>32550</v>
      </c>
      <c r="Q999" s="375">
        <v>32550</v>
      </c>
      <c r="R999" s="401" t="s">
        <v>469</v>
      </c>
      <c r="S999" s="395"/>
      <c r="T999" s="16"/>
    </row>
    <row r="1000" spans="1:20" ht="113.25" customHeight="1" x14ac:dyDescent="0.25">
      <c r="A1000" s="373">
        <v>35</v>
      </c>
      <c r="B1000" s="424" t="s">
        <v>540</v>
      </c>
      <c r="C1000" s="425" t="s">
        <v>2224</v>
      </c>
      <c r="D1000" s="401" t="s">
        <v>551</v>
      </c>
      <c r="E1000" s="356" t="s">
        <v>629</v>
      </c>
      <c r="F1000" s="394">
        <v>40254</v>
      </c>
      <c r="G1000" s="395"/>
      <c r="H1000" s="395"/>
      <c r="I1000" s="401" t="s">
        <v>550</v>
      </c>
      <c r="J1000" s="394">
        <v>40254</v>
      </c>
      <c r="K1000" s="373">
        <v>37000</v>
      </c>
      <c r="L1000" s="373"/>
      <c r="M1000" s="401" t="s">
        <v>3688</v>
      </c>
      <c r="N1000" s="375">
        <v>11470</v>
      </c>
      <c r="O1000" s="375">
        <v>0</v>
      </c>
      <c r="P1000" s="375">
        <v>11470</v>
      </c>
      <c r="Q1000" s="375">
        <v>11470</v>
      </c>
      <c r="R1000" s="401" t="s">
        <v>469</v>
      </c>
      <c r="S1000" s="395"/>
      <c r="T1000" s="16"/>
    </row>
    <row r="1001" spans="1:20" ht="101.25" customHeight="1" x14ac:dyDescent="0.25">
      <c r="A1001" s="373">
        <v>36</v>
      </c>
      <c r="B1001" s="424" t="s">
        <v>540</v>
      </c>
      <c r="C1001" s="425" t="s">
        <v>2223</v>
      </c>
      <c r="D1001" s="401" t="s">
        <v>553</v>
      </c>
      <c r="E1001" s="356" t="s">
        <v>630</v>
      </c>
      <c r="F1001" s="394">
        <v>40254</v>
      </c>
      <c r="G1001" s="395"/>
      <c r="H1001" s="395"/>
      <c r="I1001" s="401" t="s">
        <v>552</v>
      </c>
      <c r="J1001" s="394">
        <v>40254</v>
      </c>
      <c r="K1001" s="373">
        <v>37000</v>
      </c>
      <c r="L1001" s="373"/>
      <c r="M1001" s="401" t="s">
        <v>3689</v>
      </c>
      <c r="N1001" s="375">
        <v>11470</v>
      </c>
      <c r="O1001" s="375">
        <v>0</v>
      </c>
      <c r="P1001" s="375">
        <v>11470</v>
      </c>
      <c r="Q1001" s="375">
        <v>11470</v>
      </c>
      <c r="R1001" s="401" t="s">
        <v>469</v>
      </c>
      <c r="S1001" s="395"/>
      <c r="T1001" s="16"/>
    </row>
    <row r="1002" spans="1:20" ht="102" customHeight="1" x14ac:dyDescent="0.25">
      <c r="A1002" s="373">
        <v>37</v>
      </c>
      <c r="B1002" s="424" t="s">
        <v>540</v>
      </c>
      <c r="C1002" s="425"/>
      <c r="D1002" s="401" t="s">
        <v>555</v>
      </c>
      <c r="E1002" s="356" t="s">
        <v>631</v>
      </c>
      <c r="F1002" s="394">
        <v>40254</v>
      </c>
      <c r="G1002" s="395"/>
      <c r="H1002" s="395"/>
      <c r="I1002" s="401" t="s">
        <v>554</v>
      </c>
      <c r="J1002" s="394">
        <v>40254</v>
      </c>
      <c r="K1002" s="373">
        <v>30000</v>
      </c>
      <c r="L1002" s="373"/>
      <c r="M1002" s="401" t="s">
        <v>3690</v>
      </c>
      <c r="N1002" s="375">
        <v>9300</v>
      </c>
      <c r="O1002" s="375">
        <v>0</v>
      </c>
      <c r="P1002" s="375">
        <v>9300</v>
      </c>
      <c r="Q1002" s="375">
        <v>9300</v>
      </c>
      <c r="R1002" s="401" t="s">
        <v>469</v>
      </c>
      <c r="S1002" s="395"/>
      <c r="T1002" s="16"/>
    </row>
    <row r="1003" spans="1:20" ht="102.75" customHeight="1" x14ac:dyDescent="0.25">
      <c r="A1003" s="373">
        <v>38</v>
      </c>
      <c r="B1003" s="424" t="s">
        <v>540</v>
      </c>
      <c r="C1003" s="425" t="s">
        <v>2223</v>
      </c>
      <c r="D1003" s="401" t="s">
        <v>557</v>
      </c>
      <c r="E1003" s="356" t="s">
        <v>632</v>
      </c>
      <c r="F1003" s="394">
        <v>40254</v>
      </c>
      <c r="G1003" s="395"/>
      <c r="H1003" s="395"/>
      <c r="I1003" s="401" t="s">
        <v>556</v>
      </c>
      <c r="J1003" s="394">
        <v>40254</v>
      </c>
      <c r="K1003" s="373">
        <v>20000</v>
      </c>
      <c r="L1003" s="373"/>
      <c r="M1003" s="401" t="s">
        <v>3691</v>
      </c>
      <c r="N1003" s="375">
        <v>6000</v>
      </c>
      <c r="O1003" s="375">
        <v>0</v>
      </c>
      <c r="P1003" s="375">
        <v>6000</v>
      </c>
      <c r="Q1003" s="375">
        <v>6000</v>
      </c>
      <c r="R1003" s="401" t="s">
        <v>469</v>
      </c>
      <c r="S1003" s="395"/>
      <c r="T1003" s="16"/>
    </row>
    <row r="1004" spans="1:20" ht="108" customHeight="1" x14ac:dyDescent="0.25">
      <c r="A1004" s="373">
        <v>39</v>
      </c>
      <c r="B1004" s="424" t="s">
        <v>540</v>
      </c>
      <c r="C1004" s="425"/>
      <c r="D1004" s="401" t="s">
        <v>559</v>
      </c>
      <c r="E1004" s="356" t="s">
        <v>633</v>
      </c>
      <c r="F1004" s="394">
        <v>40254</v>
      </c>
      <c r="G1004" s="395"/>
      <c r="H1004" s="395"/>
      <c r="I1004" s="401" t="s">
        <v>558</v>
      </c>
      <c r="J1004" s="394">
        <v>40254</v>
      </c>
      <c r="K1004" s="373">
        <v>27900</v>
      </c>
      <c r="L1004" s="373"/>
      <c r="M1004" s="401" t="s">
        <v>3692</v>
      </c>
      <c r="N1004" s="375">
        <v>8370</v>
      </c>
      <c r="O1004" s="375">
        <v>0</v>
      </c>
      <c r="P1004" s="375">
        <v>8370</v>
      </c>
      <c r="Q1004" s="375">
        <v>8370</v>
      </c>
      <c r="R1004" s="401" t="s">
        <v>469</v>
      </c>
      <c r="S1004" s="395"/>
      <c r="T1004" s="16"/>
    </row>
    <row r="1005" spans="1:20" ht="110.25" customHeight="1" x14ac:dyDescent="0.25">
      <c r="A1005" s="373">
        <v>40</v>
      </c>
      <c r="B1005" s="424" t="s">
        <v>540</v>
      </c>
      <c r="C1005" s="425"/>
      <c r="D1005" s="401" t="s">
        <v>561</v>
      </c>
      <c r="E1005" s="356" t="s">
        <v>634</v>
      </c>
      <c r="F1005" s="394">
        <v>40403</v>
      </c>
      <c r="G1005" s="395"/>
      <c r="H1005" s="395"/>
      <c r="I1005" s="401" t="s">
        <v>560</v>
      </c>
      <c r="J1005" s="394">
        <v>40403</v>
      </c>
      <c r="K1005" s="373">
        <v>32000</v>
      </c>
      <c r="L1005" s="373"/>
      <c r="M1005" s="401" t="s">
        <v>3693</v>
      </c>
      <c r="N1005" s="375">
        <v>9600</v>
      </c>
      <c r="O1005" s="375">
        <v>0</v>
      </c>
      <c r="P1005" s="375">
        <v>9600</v>
      </c>
      <c r="Q1005" s="375">
        <v>9600</v>
      </c>
      <c r="R1005" s="401" t="s">
        <v>469</v>
      </c>
      <c r="S1005" s="395"/>
      <c r="T1005" s="16"/>
    </row>
    <row r="1006" spans="1:20" ht="107.25" customHeight="1" x14ac:dyDescent="0.25">
      <c r="A1006" s="373">
        <v>41</v>
      </c>
      <c r="B1006" s="424" t="s">
        <v>540</v>
      </c>
      <c r="C1006" s="425"/>
      <c r="D1006" s="401" t="s">
        <v>563</v>
      </c>
      <c r="E1006" s="356" t="s">
        <v>635</v>
      </c>
      <c r="F1006" s="394">
        <v>40310</v>
      </c>
      <c r="G1006" s="395"/>
      <c r="H1006" s="395"/>
      <c r="I1006" s="401" t="s">
        <v>562</v>
      </c>
      <c r="J1006" s="394">
        <v>40310</v>
      </c>
      <c r="K1006" s="373">
        <v>5352</v>
      </c>
      <c r="L1006" s="373"/>
      <c r="M1006" s="401" t="s">
        <v>3694</v>
      </c>
      <c r="N1006" s="375">
        <v>1605.6</v>
      </c>
      <c r="O1006" s="375">
        <v>0</v>
      </c>
      <c r="P1006" s="375">
        <v>1605.6</v>
      </c>
      <c r="Q1006" s="375">
        <v>1605.6</v>
      </c>
      <c r="R1006" s="401" t="s">
        <v>469</v>
      </c>
      <c r="S1006" s="395"/>
      <c r="T1006" s="16"/>
    </row>
    <row r="1007" spans="1:20" ht="113.25" customHeight="1" x14ac:dyDescent="0.25">
      <c r="A1007" s="373">
        <v>42</v>
      </c>
      <c r="B1007" s="424" t="s">
        <v>540</v>
      </c>
      <c r="C1007" s="425"/>
      <c r="D1007" s="401" t="s">
        <v>565</v>
      </c>
      <c r="E1007" s="356" t="s">
        <v>636</v>
      </c>
      <c r="F1007" s="394">
        <v>40310</v>
      </c>
      <c r="G1007" s="395"/>
      <c r="H1007" s="395"/>
      <c r="I1007" s="401" t="s">
        <v>564</v>
      </c>
      <c r="J1007" s="394">
        <v>40310</v>
      </c>
      <c r="K1007" s="373">
        <v>6528</v>
      </c>
      <c r="L1007" s="373"/>
      <c r="M1007" s="401" t="s">
        <v>3695</v>
      </c>
      <c r="N1007" s="375">
        <v>1958.4</v>
      </c>
      <c r="O1007" s="375">
        <v>0</v>
      </c>
      <c r="P1007" s="375">
        <v>1958.4</v>
      </c>
      <c r="Q1007" s="375">
        <v>1958.4</v>
      </c>
      <c r="R1007" s="401" t="s">
        <v>469</v>
      </c>
      <c r="S1007" s="395"/>
      <c r="T1007" s="16"/>
    </row>
    <row r="1008" spans="1:20" ht="108.75" customHeight="1" x14ac:dyDescent="0.25">
      <c r="A1008" s="373">
        <v>43</v>
      </c>
      <c r="B1008" s="424" t="s">
        <v>540</v>
      </c>
      <c r="C1008" s="425"/>
      <c r="D1008" s="401" t="s">
        <v>567</v>
      </c>
      <c r="E1008" s="356" t="s">
        <v>637</v>
      </c>
      <c r="F1008" s="394">
        <v>40310</v>
      </c>
      <c r="G1008" s="395"/>
      <c r="H1008" s="395"/>
      <c r="I1008" s="401" t="s">
        <v>566</v>
      </c>
      <c r="J1008" s="394">
        <v>40310</v>
      </c>
      <c r="K1008" s="373">
        <v>7540</v>
      </c>
      <c r="L1008" s="373"/>
      <c r="M1008" s="401" t="s">
        <v>3696</v>
      </c>
      <c r="N1008" s="375">
        <v>2262</v>
      </c>
      <c r="O1008" s="375">
        <v>0</v>
      </c>
      <c r="P1008" s="375">
        <v>2262</v>
      </c>
      <c r="Q1008" s="375">
        <v>2262</v>
      </c>
      <c r="R1008" s="401" t="s">
        <v>469</v>
      </c>
      <c r="S1008" s="395"/>
      <c r="T1008" s="16"/>
    </row>
    <row r="1009" spans="1:20" ht="104.25" customHeight="1" x14ac:dyDescent="0.25">
      <c r="A1009" s="373">
        <v>44</v>
      </c>
      <c r="B1009" s="424" t="s">
        <v>540</v>
      </c>
      <c r="C1009" s="425"/>
      <c r="D1009" s="401" t="s">
        <v>569</v>
      </c>
      <c r="E1009" s="356" t="s">
        <v>638</v>
      </c>
      <c r="F1009" s="394">
        <v>40310</v>
      </c>
      <c r="G1009" s="395"/>
      <c r="H1009" s="395"/>
      <c r="I1009" s="401" t="s">
        <v>568</v>
      </c>
      <c r="J1009" s="394">
        <v>40310</v>
      </c>
      <c r="K1009" s="373">
        <v>7540</v>
      </c>
      <c r="L1009" s="373"/>
      <c r="M1009" s="401" t="s">
        <v>3697</v>
      </c>
      <c r="N1009" s="375">
        <v>2262</v>
      </c>
      <c r="O1009" s="375">
        <v>0</v>
      </c>
      <c r="P1009" s="375">
        <v>2262</v>
      </c>
      <c r="Q1009" s="375">
        <v>2262</v>
      </c>
      <c r="R1009" s="401" t="s">
        <v>469</v>
      </c>
      <c r="S1009" s="395"/>
      <c r="T1009" s="16"/>
    </row>
    <row r="1010" spans="1:20" ht="104.25" customHeight="1" x14ac:dyDescent="0.25">
      <c r="A1010" s="373">
        <v>45</v>
      </c>
      <c r="B1010" s="424" t="s">
        <v>540</v>
      </c>
      <c r="C1010" s="425"/>
      <c r="D1010" s="401" t="s">
        <v>571</v>
      </c>
      <c r="E1010" s="356" t="s">
        <v>639</v>
      </c>
      <c r="F1010" s="394">
        <v>40310</v>
      </c>
      <c r="G1010" s="395"/>
      <c r="H1010" s="395"/>
      <c r="I1010" s="401" t="s">
        <v>570</v>
      </c>
      <c r="J1010" s="394">
        <v>40310</v>
      </c>
      <c r="K1010" s="373">
        <v>10000</v>
      </c>
      <c r="L1010" s="373"/>
      <c r="M1010" s="401" t="s">
        <v>1300</v>
      </c>
      <c r="N1010" s="375">
        <v>3000</v>
      </c>
      <c r="O1010" s="375">
        <v>0</v>
      </c>
      <c r="P1010" s="375">
        <v>3000</v>
      </c>
      <c r="Q1010" s="375">
        <v>3000</v>
      </c>
      <c r="R1010" s="401" t="s">
        <v>469</v>
      </c>
      <c r="S1010" s="395"/>
      <c r="T1010" s="16"/>
    </row>
    <row r="1011" spans="1:20" ht="111" customHeight="1" x14ac:dyDescent="0.25">
      <c r="A1011" s="373">
        <v>46</v>
      </c>
      <c r="B1011" s="424" t="s">
        <v>540</v>
      </c>
      <c r="C1011" s="425"/>
      <c r="D1011" s="401" t="s">
        <v>573</v>
      </c>
      <c r="E1011" s="356" t="s">
        <v>640</v>
      </c>
      <c r="F1011" s="394">
        <v>40310</v>
      </c>
      <c r="G1011" s="395"/>
      <c r="H1011" s="395"/>
      <c r="I1011" s="401" t="s">
        <v>572</v>
      </c>
      <c r="J1011" s="394">
        <v>40310</v>
      </c>
      <c r="K1011" s="373">
        <v>6720</v>
      </c>
      <c r="L1011" s="373"/>
      <c r="M1011" s="401" t="s">
        <v>573</v>
      </c>
      <c r="N1011" s="375">
        <v>2016</v>
      </c>
      <c r="O1011" s="375">
        <v>0</v>
      </c>
      <c r="P1011" s="375">
        <v>2016</v>
      </c>
      <c r="Q1011" s="375">
        <v>2016</v>
      </c>
      <c r="R1011" s="401" t="s">
        <v>469</v>
      </c>
      <c r="S1011" s="395"/>
      <c r="T1011" s="16"/>
    </row>
    <row r="1012" spans="1:20" ht="107.25" customHeight="1" x14ac:dyDescent="0.25">
      <c r="A1012" s="373">
        <v>47</v>
      </c>
      <c r="B1012" s="424" t="s">
        <v>540</v>
      </c>
      <c r="C1012" s="425" t="s">
        <v>2223</v>
      </c>
      <c r="D1012" s="401" t="s">
        <v>575</v>
      </c>
      <c r="E1012" s="356" t="s">
        <v>641</v>
      </c>
      <c r="F1012" s="394">
        <v>40310</v>
      </c>
      <c r="G1012" s="395"/>
      <c r="H1012" s="395"/>
      <c r="I1012" s="401" t="s">
        <v>574</v>
      </c>
      <c r="J1012" s="394">
        <v>40310</v>
      </c>
      <c r="K1012" s="373">
        <v>6320</v>
      </c>
      <c r="L1012" s="373"/>
      <c r="M1012" s="401" t="s">
        <v>575</v>
      </c>
      <c r="N1012" s="375">
        <v>1896</v>
      </c>
      <c r="O1012" s="375">
        <v>0</v>
      </c>
      <c r="P1012" s="375">
        <v>1896</v>
      </c>
      <c r="Q1012" s="375">
        <v>1896</v>
      </c>
      <c r="R1012" s="401" t="s">
        <v>469</v>
      </c>
      <c r="S1012" s="395"/>
      <c r="T1012" s="16"/>
    </row>
    <row r="1013" spans="1:20" ht="107.25" customHeight="1" x14ac:dyDescent="0.25">
      <c r="A1013" s="373">
        <v>48</v>
      </c>
      <c r="B1013" s="424" t="s">
        <v>540</v>
      </c>
      <c r="C1013" s="425" t="s">
        <v>2223</v>
      </c>
      <c r="D1013" s="401" t="s">
        <v>577</v>
      </c>
      <c r="E1013" s="356" t="s">
        <v>642</v>
      </c>
      <c r="F1013" s="394">
        <v>40403</v>
      </c>
      <c r="G1013" s="395"/>
      <c r="H1013" s="395"/>
      <c r="I1013" s="401" t="s">
        <v>576</v>
      </c>
      <c r="J1013" s="394">
        <v>40403</v>
      </c>
      <c r="K1013" s="373">
        <v>6700</v>
      </c>
      <c r="L1013" s="373"/>
      <c r="M1013" s="401" t="s">
        <v>3698</v>
      </c>
      <c r="N1013" s="375">
        <v>2077</v>
      </c>
      <c r="O1013" s="375">
        <v>0</v>
      </c>
      <c r="P1013" s="375">
        <v>2077</v>
      </c>
      <c r="Q1013" s="375">
        <v>2077</v>
      </c>
      <c r="R1013" s="401" t="s">
        <v>469</v>
      </c>
      <c r="S1013" s="395"/>
      <c r="T1013" s="16"/>
    </row>
    <row r="1014" spans="1:20" ht="102.75" customHeight="1" x14ac:dyDescent="0.25">
      <c r="A1014" s="373">
        <v>49</v>
      </c>
      <c r="B1014" s="424" t="s">
        <v>540</v>
      </c>
      <c r="C1014" s="425" t="s">
        <v>2223</v>
      </c>
      <c r="D1014" s="401" t="s">
        <v>579</v>
      </c>
      <c r="E1014" s="356" t="s">
        <v>643</v>
      </c>
      <c r="F1014" s="394">
        <v>40403</v>
      </c>
      <c r="G1014" s="395"/>
      <c r="H1014" s="395"/>
      <c r="I1014" s="401" t="s">
        <v>578</v>
      </c>
      <c r="J1014" s="394">
        <v>40403</v>
      </c>
      <c r="K1014" s="373">
        <v>200000</v>
      </c>
      <c r="L1014" s="373"/>
      <c r="M1014" s="401" t="s">
        <v>3699</v>
      </c>
      <c r="N1014" s="375">
        <v>6200</v>
      </c>
      <c r="O1014" s="375">
        <v>0</v>
      </c>
      <c r="P1014" s="375">
        <v>6200</v>
      </c>
      <c r="Q1014" s="375">
        <v>6200</v>
      </c>
      <c r="R1014" s="401" t="s">
        <v>469</v>
      </c>
      <c r="S1014" s="395"/>
      <c r="T1014" s="16"/>
    </row>
    <row r="1015" spans="1:20" ht="100.5" customHeight="1" x14ac:dyDescent="0.25">
      <c r="A1015" s="373">
        <v>50</v>
      </c>
      <c r="B1015" s="424" t="s">
        <v>540</v>
      </c>
      <c r="C1015" s="425" t="s">
        <v>2223</v>
      </c>
      <c r="D1015" s="401" t="s">
        <v>581</v>
      </c>
      <c r="E1015" s="356" t="s">
        <v>644</v>
      </c>
      <c r="F1015" s="394">
        <v>40403</v>
      </c>
      <c r="G1015" s="395"/>
      <c r="H1015" s="395"/>
      <c r="I1015" s="401" t="s">
        <v>580</v>
      </c>
      <c r="J1015" s="394">
        <v>40403</v>
      </c>
      <c r="K1015" s="373">
        <v>6700</v>
      </c>
      <c r="L1015" s="373"/>
      <c r="M1015" s="401" t="s">
        <v>3700</v>
      </c>
      <c r="N1015" s="375">
        <v>2077</v>
      </c>
      <c r="O1015" s="375">
        <v>0</v>
      </c>
      <c r="P1015" s="375">
        <v>2077</v>
      </c>
      <c r="Q1015" s="375">
        <v>2077</v>
      </c>
      <c r="R1015" s="401" t="s">
        <v>469</v>
      </c>
      <c r="S1015" s="395"/>
      <c r="T1015" s="16"/>
    </row>
    <row r="1016" spans="1:20" ht="105" customHeight="1" x14ac:dyDescent="0.25">
      <c r="A1016" s="373">
        <v>51</v>
      </c>
      <c r="B1016" s="424" t="s">
        <v>540</v>
      </c>
      <c r="C1016" s="425" t="s">
        <v>2223</v>
      </c>
      <c r="D1016" s="401" t="s">
        <v>583</v>
      </c>
      <c r="E1016" s="356" t="s">
        <v>645</v>
      </c>
      <c r="F1016" s="394">
        <v>40403</v>
      </c>
      <c r="G1016" s="395"/>
      <c r="H1016" s="395"/>
      <c r="I1016" s="401" t="s">
        <v>582</v>
      </c>
      <c r="J1016" s="394">
        <v>40403</v>
      </c>
      <c r="K1016" s="373">
        <v>2600</v>
      </c>
      <c r="L1016" s="373"/>
      <c r="M1016" s="401" t="s">
        <v>3701</v>
      </c>
      <c r="N1016" s="375">
        <v>7800</v>
      </c>
      <c r="O1016" s="375">
        <v>0</v>
      </c>
      <c r="P1016" s="375">
        <v>7800</v>
      </c>
      <c r="Q1016" s="375">
        <v>7800</v>
      </c>
      <c r="R1016" s="401" t="s">
        <v>469</v>
      </c>
      <c r="S1016" s="395"/>
      <c r="T1016" s="16"/>
    </row>
    <row r="1017" spans="1:20" ht="100.5" customHeight="1" x14ac:dyDescent="0.25">
      <c r="A1017" s="373">
        <v>52</v>
      </c>
      <c r="B1017" s="432" t="s">
        <v>540</v>
      </c>
      <c r="C1017" s="433" t="s">
        <v>2223</v>
      </c>
      <c r="D1017" s="401" t="s">
        <v>585</v>
      </c>
      <c r="E1017" s="356" t="s">
        <v>646</v>
      </c>
      <c r="F1017" s="434">
        <v>41805</v>
      </c>
      <c r="G1017" s="435"/>
      <c r="H1017" s="435"/>
      <c r="I1017" s="401" t="s">
        <v>584</v>
      </c>
      <c r="J1017" s="434">
        <v>40344</v>
      </c>
      <c r="K1017" s="436">
        <v>27000</v>
      </c>
      <c r="L1017" s="436"/>
      <c r="M1017" s="401" t="s">
        <v>3702</v>
      </c>
      <c r="N1017" s="437">
        <v>8370</v>
      </c>
      <c r="O1017" s="437">
        <v>0</v>
      </c>
      <c r="P1017" s="437">
        <v>8370</v>
      </c>
      <c r="Q1017" s="437">
        <v>8370</v>
      </c>
      <c r="R1017" s="438" t="s">
        <v>469</v>
      </c>
      <c r="S1017" s="435"/>
      <c r="T1017" s="439"/>
    </row>
    <row r="1018" spans="1:20" ht="118.5" customHeight="1" x14ac:dyDescent="0.25">
      <c r="A1018" s="373">
        <v>53</v>
      </c>
      <c r="B1018" s="432" t="s">
        <v>440</v>
      </c>
      <c r="C1018" s="433" t="s">
        <v>2223</v>
      </c>
      <c r="D1018" s="438" t="s">
        <v>587</v>
      </c>
      <c r="E1018" s="454" t="s">
        <v>647</v>
      </c>
      <c r="F1018" s="434">
        <v>40604</v>
      </c>
      <c r="G1018" s="435"/>
      <c r="H1018" s="435"/>
      <c r="I1018" s="440" t="s">
        <v>586</v>
      </c>
      <c r="J1018" s="434">
        <v>40604</v>
      </c>
      <c r="K1018" s="436">
        <v>9200</v>
      </c>
      <c r="L1018" s="436"/>
      <c r="M1018" s="438" t="s">
        <v>587</v>
      </c>
      <c r="N1018" s="437">
        <v>2760</v>
      </c>
      <c r="O1018" s="437">
        <v>0</v>
      </c>
      <c r="P1018" s="437">
        <v>2760</v>
      </c>
      <c r="Q1018" s="437">
        <v>2760</v>
      </c>
      <c r="R1018" s="438" t="s">
        <v>469</v>
      </c>
      <c r="S1018" s="438"/>
      <c r="T1018" s="439"/>
    </row>
    <row r="1019" spans="1:20" ht="135.75" customHeight="1" x14ac:dyDescent="0.25">
      <c r="A1019" s="373">
        <v>54</v>
      </c>
      <c r="B1019" s="432" t="s">
        <v>440</v>
      </c>
      <c r="C1019" s="433" t="s">
        <v>2223</v>
      </c>
      <c r="D1019" s="438" t="s">
        <v>2127</v>
      </c>
      <c r="E1019" s="454" t="s">
        <v>2128</v>
      </c>
      <c r="F1019" s="434">
        <v>40617</v>
      </c>
      <c r="G1019" s="435"/>
      <c r="H1019" s="435"/>
      <c r="I1019" s="440" t="s">
        <v>877</v>
      </c>
      <c r="J1019" s="434">
        <v>40617</v>
      </c>
      <c r="K1019" s="436">
        <v>600</v>
      </c>
      <c r="L1019" s="436"/>
      <c r="M1019" s="438" t="s">
        <v>2127</v>
      </c>
      <c r="N1019" s="437">
        <v>2581.91</v>
      </c>
      <c r="O1019" s="437">
        <v>0</v>
      </c>
      <c r="P1019" s="437">
        <v>2581.91</v>
      </c>
      <c r="Q1019" s="437">
        <v>2581.91</v>
      </c>
      <c r="R1019" s="438" t="s">
        <v>469</v>
      </c>
      <c r="S1019" s="438" t="s">
        <v>881</v>
      </c>
      <c r="T1019" s="439"/>
    </row>
    <row r="1020" spans="1:20" ht="130.5" customHeight="1" x14ac:dyDescent="0.25">
      <c r="A1020" s="373">
        <v>55</v>
      </c>
      <c r="B1020" s="432" t="s">
        <v>440</v>
      </c>
      <c r="C1020" s="433" t="s">
        <v>2223</v>
      </c>
      <c r="D1020" s="438" t="s">
        <v>878</v>
      </c>
      <c r="E1020" s="454" t="s">
        <v>882</v>
      </c>
      <c r="F1020" s="434">
        <v>40617</v>
      </c>
      <c r="G1020" s="435"/>
      <c r="H1020" s="435"/>
      <c r="I1020" s="440" t="s">
        <v>880</v>
      </c>
      <c r="J1020" s="434">
        <v>40617</v>
      </c>
      <c r="K1020" s="436">
        <v>11</v>
      </c>
      <c r="L1020" s="436"/>
      <c r="M1020" s="438" t="s">
        <v>878</v>
      </c>
      <c r="N1020" s="437">
        <v>47.34</v>
      </c>
      <c r="O1020" s="437">
        <v>0</v>
      </c>
      <c r="P1020" s="437">
        <v>47.34</v>
      </c>
      <c r="Q1020" s="437">
        <v>47.34</v>
      </c>
      <c r="R1020" s="438" t="s">
        <v>469</v>
      </c>
      <c r="S1020" s="438" t="s">
        <v>881</v>
      </c>
      <c r="T1020" s="439"/>
    </row>
    <row r="1021" spans="1:20" ht="129" customHeight="1" x14ac:dyDescent="0.25">
      <c r="A1021" s="373">
        <v>56</v>
      </c>
      <c r="B1021" s="432" t="s">
        <v>440</v>
      </c>
      <c r="C1021" s="433" t="s">
        <v>2223</v>
      </c>
      <c r="D1021" s="438" t="s">
        <v>876</v>
      </c>
      <c r="E1021" s="454" t="s">
        <v>883</v>
      </c>
      <c r="F1021" s="434">
        <v>40617</v>
      </c>
      <c r="G1021" s="435"/>
      <c r="H1021" s="435"/>
      <c r="I1021" s="440" t="s">
        <v>879</v>
      </c>
      <c r="J1021" s="434">
        <v>40617</v>
      </c>
      <c r="K1021" s="436">
        <v>168</v>
      </c>
      <c r="L1021" s="436"/>
      <c r="M1021" s="438" t="s">
        <v>876</v>
      </c>
      <c r="N1021" s="437">
        <v>722.56</v>
      </c>
      <c r="O1021" s="437">
        <v>0</v>
      </c>
      <c r="P1021" s="437">
        <v>722.56</v>
      </c>
      <c r="Q1021" s="437">
        <v>722.56</v>
      </c>
      <c r="R1021" s="438" t="s">
        <v>469</v>
      </c>
      <c r="S1021" s="438" t="s">
        <v>881</v>
      </c>
      <c r="T1021" s="439"/>
    </row>
    <row r="1022" spans="1:20" ht="63" customHeight="1" x14ac:dyDescent="0.25">
      <c r="A1022" s="373">
        <v>57</v>
      </c>
      <c r="B1022" s="432" t="s">
        <v>911</v>
      </c>
      <c r="C1022" s="433" t="s">
        <v>2223</v>
      </c>
      <c r="D1022" s="438" t="s">
        <v>889</v>
      </c>
      <c r="E1022" s="401" t="s">
        <v>916</v>
      </c>
      <c r="F1022" s="434">
        <v>42346</v>
      </c>
      <c r="G1022" s="435"/>
      <c r="H1022" s="435"/>
      <c r="I1022" s="440" t="s">
        <v>888</v>
      </c>
      <c r="J1022" s="434">
        <v>42346</v>
      </c>
      <c r="K1022" s="436">
        <v>28114</v>
      </c>
      <c r="L1022" s="436"/>
      <c r="M1022" s="438" t="s">
        <v>889</v>
      </c>
      <c r="N1022" s="437">
        <v>2829.81</v>
      </c>
      <c r="O1022" s="437">
        <v>0</v>
      </c>
      <c r="P1022" s="437">
        <v>2829.81</v>
      </c>
      <c r="Q1022" s="437">
        <v>2829.81</v>
      </c>
      <c r="R1022" s="438" t="s">
        <v>469</v>
      </c>
      <c r="S1022" s="438"/>
      <c r="T1022" s="439"/>
    </row>
    <row r="1023" spans="1:20" ht="64.5" customHeight="1" x14ac:dyDescent="0.25">
      <c r="A1023" s="373">
        <v>58</v>
      </c>
      <c r="B1023" s="424" t="s">
        <v>912</v>
      </c>
      <c r="C1023" s="425" t="s">
        <v>2223</v>
      </c>
      <c r="D1023" s="373" t="s">
        <v>914</v>
      </c>
      <c r="E1023" s="401" t="s">
        <v>915</v>
      </c>
      <c r="F1023" s="394">
        <v>42355</v>
      </c>
      <c r="G1023" s="395"/>
      <c r="H1023" s="395"/>
      <c r="I1023" s="440" t="s">
        <v>888</v>
      </c>
      <c r="J1023" s="434">
        <v>42355</v>
      </c>
      <c r="K1023" s="436">
        <v>13978</v>
      </c>
      <c r="L1023" s="436"/>
      <c r="M1023" s="438" t="s">
        <v>914</v>
      </c>
      <c r="N1023" s="437">
        <v>5032.08</v>
      </c>
      <c r="O1023" s="437">
        <v>0</v>
      </c>
      <c r="P1023" s="437">
        <v>5032.08</v>
      </c>
      <c r="Q1023" s="437">
        <v>5032.08</v>
      </c>
      <c r="R1023" s="438" t="s">
        <v>469</v>
      </c>
      <c r="S1023" s="438"/>
      <c r="T1023" s="439"/>
    </row>
    <row r="1024" spans="1:20" s="36" customFormat="1" ht="61.5" hidden="1" customHeight="1" x14ac:dyDescent="0.25">
      <c r="A1024" s="312">
        <v>59</v>
      </c>
      <c r="B1024" s="69" t="s">
        <v>943</v>
      </c>
      <c r="C1024" s="140"/>
      <c r="D1024" s="50" t="s">
        <v>945</v>
      </c>
      <c r="E1024" s="40" t="s">
        <v>952</v>
      </c>
      <c r="F1024" s="136">
        <v>42403</v>
      </c>
      <c r="G1024" s="48" t="s">
        <v>971</v>
      </c>
      <c r="H1024" s="136">
        <v>42479</v>
      </c>
      <c r="I1024" s="128" t="s">
        <v>913</v>
      </c>
      <c r="J1024" s="147">
        <v>42403</v>
      </c>
      <c r="K1024" s="70">
        <v>9523</v>
      </c>
      <c r="L1024" s="70"/>
      <c r="M1024" s="86" t="s">
        <v>945</v>
      </c>
      <c r="N1024" s="74">
        <v>2856.9</v>
      </c>
      <c r="O1024" s="74">
        <v>0</v>
      </c>
      <c r="P1024" s="57">
        <v>2856.9</v>
      </c>
      <c r="Q1024" s="169">
        <v>2856.9</v>
      </c>
      <c r="R1024" s="86" t="s">
        <v>469</v>
      </c>
      <c r="S1024" s="86"/>
      <c r="T1024" s="72"/>
    </row>
    <row r="1025" spans="1:20" s="36" customFormat="1" ht="55.5" hidden="1" customHeight="1" x14ac:dyDescent="0.25">
      <c r="A1025" s="312">
        <v>60</v>
      </c>
      <c r="B1025" s="69" t="s">
        <v>943</v>
      </c>
      <c r="C1025" s="315"/>
      <c r="D1025" s="50" t="s">
        <v>946</v>
      </c>
      <c r="E1025" s="81" t="s">
        <v>953</v>
      </c>
      <c r="F1025" s="33">
        <v>42403</v>
      </c>
      <c r="G1025" s="48" t="s">
        <v>971</v>
      </c>
      <c r="H1025" s="35"/>
      <c r="I1025" s="73" t="s">
        <v>944</v>
      </c>
      <c r="J1025" s="71">
        <v>42403</v>
      </c>
      <c r="K1025" s="70">
        <v>6409</v>
      </c>
      <c r="L1025" s="70"/>
      <c r="M1025" s="86" t="s">
        <v>946</v>
      </c>
      <c r="N1025" s="74">
        <v>1922.7</v>
      </c>
      <c r="O1025" s="74">
        <v>0</v>
      </c>
      <c r="P1025" s="74">
        <v>1922.7</v>
      </c>
      <c r="Q1025" s="74">
        <v>1922.7</v>
      </c>
      <c r="R1025" s="86" t="s">
        <v>469</v>
      </c>
      <c r="S1025" s="86"/>
      <c r="T1025" s="72"/>
    </row>
    <row r="1026" spans="1:20" s="36" customFormat="1" ht="35.25" hidden="1" customHeight="1" x14ac:dyDescent="0.25">
      <c r="A1026" s="312">
        <v>61</v>
      </c>
      <c r="B1026" s="323" t="s">
        <v>951</v>
      </c>
      <c r="C1026" s="32"/>
      <c r="D1026" s="27" t="s">
        <v>954</v>
      </c>
      <c r="E1026" s="30" t="s">
        <v>948</v>
      </c>
      <c r="F1026" s="33">
        <v>42408</v>
      </c>
      <c r="G1026" s="87" t="s">
        <v>958</v>
      </c>
      <c r="H1026" s="314">
        <v>42475</v>
      </c>
      <c r="I1026" s="73" t="s">
        <v>955</v>
      </c>
      <c r="J1026" s="71">
        <v>42408</v>
      </c>
      <c r="K1026" s="70">
        <v>1102</v>
      </c>
      <c r="L1026" s="70"/>
      <c r="M1026" s="86" t="s">
        <v>954</v>
      </c>
      <c r="N1026" s="74">
        <v>21136.36</v>
      </c>
      <c r="O1026" s="74">
        <v>0</v>
      </c>
      <c r="P1026" s="74">
        <v>21136.36</v>
      </c>
      <c r="Q1026" s="74">
        <v>21136.36</v>
      </c>
      <c r="R1026" s="86" t="s">
        <v>469</v>
      </c>
      <c r="S1026" s="86"/>
      <c r="T1026" s="72"/>
    </row>
    <row r="1027" spans="1:20" ht="54" customHeight="1" x14ac:dyDescent="0.25">
      <c r="A1027" s="373">
        <v>62</v>
      </c>
      <c r="B1027" s="424" t="s">
        <v>1112</v>
      </c>
      <c r="C1027" s="425" t="s">
        <v>2223</v>
      </c>
      <c r="D1027" s="373" t="s">
        <v>1111</v>
      </c>
      <c r="E1027" s="424" t="s">
        <v>1249</v>
      </c>
      <c r="F1027" s="394">
        <v>42695</v>
      </c>
      <c r="G1027" s="395"/>
      <c r="H1027" s="395"/>
      <c r="I1027" s="440" t="s">
        <v>2106</v>
      </c>
      <c r="J1027" s="394">
        <v>42695</v>
      </c>
      <c r="K1027" s="373">
        <v>880</v>
      </c>
      <c r="L1027" s="373"/>
      <c r="M1027" s="401" t="s">
        <v>1111</v>
      </c>
      <c r="N1027" s="375">
        <v>13791.54</v>
      </c>
      <c r="O1027" s="441">
        <v>0</v>
      </c>
      <c r="P1027" s="375">
        <v>13791.54</v>
      </c>
      <c r="Q1027" s="375">
        <v>13791.54</v>
      </c>
      <c r="R1027" s="401" t="s">
        <v>469</v>
      </c>
      <c r="S1027" s="401"/>
      <c r="T1027" s="16"/>
    </row>
    <row r="1028" spans="1:20" ht="209.25" customHeight="1" x14ac:dyDescent="0.25">
      <c r="A1028" s="373">
        <v>63</v>
      </c>
      <c r="B1028" s="424" t="s">
        <v>1133</v>
      </c>
      <c r="C1028" s="425" t="s">
        <v>2223</v>
      </c>
      <c r="D1028" s="373" t="s">
        <v>1131</v>
      </c>
      <c r="E1028" s="424" t="s">
        <v>1251</v>
      </c>
      <c r="F1028" s="394">
        <v>42878</v>
      </c>
      <c r="G1028" s="395"/>
      <c r="H1028" s="395"/>
      <c r="I1028" s="440" t="s">
        <v>1134</v>
      </c>
      <c r="J1028" s="434"/>
      <c r="K1028" s="438" t="s">
        <v>2204</v>
      </c>
      <c r="L1028" s="436"/>
      <c r="M1028" s="438" t="s">
        <v>1131</v>
      </c>
      <c r="N1028" s="437">
        <v>15162.12</v>
      </c>
      <c r="O1028" s="441">
        <v>0</v>
      </c>
      <c r="P1028" s="437">
        <v>15162.12</v>
      </c>
      <c r="Q1028" s="437">
        <v>15162.12</v>
      </c>
      <c r="R1028" s="438" t="s">
        <v>469</v>
      </c>
      <c r="S1028" s="438"/>
      <c r="T1028" s="439"/>
    </row>
    <row r="1029" spans="1:20" s="36" customFormat="1" ht="52.5" hidden="1" customHeight="1" x14ac:dyDescent="0.25">
      <c r="A1029" s="312">
        <v>64</v>
      </c>
      <c r="B1029" s="44" t="s">
        <v>1141</v>
      </c>
      <c r="C1029" s="45"/>
      <c r="D1029" s="109"/>
      <c r="E1029" s="30" t="s">
        <v>1142</v>
      </c>
      <c r="F1029" s="42">
        <v>42697</v>
      </c>
      <c r="G1029" s="30" t="s">
        <v>1143</v>
      </c>
      <c r="H1029" s="314">
        <v>42731</v>
      </c>
      <c r="I1029" s="51" t="s">
        <v>1137</v>
      </c>
      <c r="J1029" s="33">
        <v>42731</v>
      </c>
      <c r="K1029" s="27">
        <v>874</v>
      </c>
      <c r="L1029" s="30"/>
      <c r="M1029" s="81" t="s">
        <v>1139</v>
      </c>
      <c r="N1029" s="34">
        <v>19857.28</v>
      </c>
      <c r="O1029" s="74">
        <v>0</v>
      </c>
      <c r="P1029" s="57">
        <v>19857.28</v>
      </c>
      <c r="Q1029" s="57">
        <v>19857.28</v>
      </c>
      <c r="R1029" s="107" t="s">
        <v>469</v>
      </c>
      <c r="S1029" s="105"/>
      <c r="T1029" s="72"/>
    </row>
    <row r="1030" spans="1:20" s="36" customFormat="1" ht="40.5" hidden="1" customHeight="1" x14ac:dyDescent="0.25">
      <c r="A1030" s="312">
        <v>65</v>
      </c>
      <c r="B1030" s="44" t="s">
        <v>1145</v>
      </c>
      <c r="C1030" s="45"/>
      <c r="D1030" s="241"/>
      <c r="E1030" s="30" t="s">
        <v>1146</v>
      </c>
      <c r="F1030" s="42">
        <v>42731</v>
      </c>
      <c r="G1030" s="30" t="s">
        <v>1197</v>
      </c>
      <c r="H1030" s="314">
        <v>42879</v>
      </c>
      <c r="I1030" s="51" t="s">
        <v>1147</v>
      </c>
      <c r="J1030" s="33">
        <v>42731</v>
      </c>
      <c r="K1030" s="27">
        <v>50</v>
      </c>
      <c r="L1030" s="30"/>
      <c r="M1030" s="81" t="s">
        <v>1148</v>
      </c>
      <c r="N1030" s="34">
        <v>10472.5</v>
      </c>
      <c r="O1030" s="74">
        <v>0</v>
      </c>
      <c r="P1030" s="34">
        <v>10472.5</v>
      </c>
      <c r="Q1030" s="34">
        <v>10472.5</v>
      </c>
      <c r="R1030" s="113" t="s">
        <v>469</v>
      </c>
      <c r="S1030" s="113"/>
      <c r="T1030" s="72"/>
    </row>
    <row r="1031" spans="1:20" s="36" customFormat="1" ht="40.5" hidden="1" customHeight="1" x14ac:dyDescent="0.25">
      <c r="A1031" s="312">
        <v>66</v>
      </c>
      <c r="B1031" s="96" t="s">
        <v>1149</v>
      </c>
      <c r="C1031" s="97"/>
      <c r="D1031" s="31"/>
      <c r="E1031" s="48" t="s">
        <v>1152</v>
      </c>
      <c r="F1031" s="49">
        <v>42731</v>
      </c>
      <c r="G1031" s="48" t="s">
        <v>2129</v>
      </c>
      <c r="H1031" s="173">
        <v>44859</v>
      </c>
      <c r="I1031" s="51" t="s">
        <v>1151</v>
      </c>
      <c r="J1031" s="136">
        <v>42731</v>
      </c>
      <c r="K1031" s="50">
        <v>1874</v>
      </c>
      <c r="L1031" s="48"/>
      <c r="M1031" s="40" t="s">
        <v>1150</v>
      </c>
      <c r="N1031" s="57">
        <v>165193.1</v>
      </c>
      <c r="O1031" s="74">
        <v>0</v>
      </c>
      <c r="P1031" s="57">
        <v>165193.1</v>
      </c>
      <c r="Q1031" s="57">
        <v>165193.1</v>
      </c>
      <c r="R1031" s="122" t="s">
        <v>469</v>
      </c>
      <c r="S1031" s="122"/>
      <c r="T1031" s="72"/>
    </row>
    <row r="1032" spans="1:20" ht="54.75" customHeight="1" x14ac:dyDescent="0.25">
      <c r="A1032" s="373">
        <v>67</v>
      </c>
      <c r="B1032" s="366" t="s">
        <v>1158</v>
      </c>
      <c r="C1032" s="442" t="s">
        <v>2223</v>
      </c>
      <c r="D1032" s="428"/>
      <c r="E1032" s="368" t="s">
        <v>1159</v>
      </c>
      <c r="F1032" s="369">
        <v>42758</v>
      </c>
      <c r="G1032" s="368"/>
      <c r="H1032" s="369"/>
      <c r="I1032" s="326" t="s">
        <v>913</v>
      </c>
      <c r="J1032" s="394">
        <v>42758</v>
      </c>
      <c r="K1032" s="373">
        <v>6467</v>
      </c>
      <c r="L1032" s="368" t="s">
        <v>1072</v>
      </c>
      <c r="M1032" s="368" t="s">
        <v>1160</v>
      </c>
      <c r="N1032" s="375">
        <v>101350.04</v>
      </c>
      <c r="O1032" s="441">
        <v>0</v>
      </c>
      <c r="P1032" s="375">
        <v>101350.04</v>
      </c>
      <c r="Q1032" s="375">
        <v>101350.04</v>
      </c>
      <c r="R1032" s="438" t="s">
        <v>469</v>
      </c>
      <c r="S1032" s="438" t="s">
        <v>1631</v>
      </c>
      <c r="T1032" s="439"/>
    </row>
    <row r="1033" spans="1:20" s="36" customFormat="1" ht="42" hidden="1" customHeight="1" x14ac:dyDescent="0.25">
      <c r="A1033" s="312">
        <v>68</v>
      </c>
      <c r="B1033" s="96" t="s">
        <v>1165</v>
      </c>
      <c r="C1033" s="97"/>
      <c r="D1033" s="31"/>
      <c r="E1033" s="48" t="s">
        <v>1166</v>
      </c>
      <c r="F1033" s="49">
        <v>42495</v>
      </c>
      <c r="G1033" s="48" t="s">
        <v>1457</v>
      </c>
      <c r="H1033" s="173">
        <v>43501</v>
      </c>
      <c r="I1033" s="51" t="s">
        <v>1167</v>
      </c>
      <c r="J1033" s="50"/>
      <c r="K1033" s="50">
        <v>1149</v>
      </c>
      <c r="L1033" s="48"/>
      <c r="M1033" s="40" t="s">
        <v>1168</v>
      </c>
      <c r="N1033" s="57">
        <v>13075.62</v>
      </c>
      <c r="O1033" s="74">
        <v>0</v>
      </c>
      <c r="P1033" s="57">
        <v>13075.62</v>
      </c>
      <c r="Q1033" s="57">
        <v>13075.62</v>
      </c>
      <c r="R1033" s="122" t="s">
        <v>469</v>
      </c>
      <c r="S1033" s="122"/>
      <c r="T1033" s="72"/>
    </row>
    <row r="1034" spans="1:20" s="36" customFormat="1" ht="65.25" hidden="1" customHeight="1" x14ac:dyDescent="0.25">
      <c r="A1034" s="312">
        <v>69</v>
      </c>
      <c r="B1034" s="44" t="s">
        <v>1190</v>
      </c>
      <c r="C1034" s="45"/>
      <c r="D1034" s="114"/>
      <c r="E1034" s="30" t="s">
        <v>1187</v>
      </c>
      <c r="F1034" s="42">
        <v>42866</v>
      </c>
      <c r="G1034" s="30" t="s">
        <v>1216</v>
      </c>
      <c r="H1034" s="314">
        <v>42909</v>
      </c>
      <c r="I1034" s="51" t="s">
        <v>944</v>
      </c>
      <c r="J1034" s="27">
        <v>2017</v>
      </c>
      <c r="K1034" s="81" t="s">
        <v>1188</v>
      </c>
      <c r="L1034" s="30"/>
      <c r="M1034" s="81" t="s">
        <v>1189</v>
      </c>
      <c r="N1034" s="34">
        <v>11444.27</v>
      </c>
      <c r="O1034" s="74">
        <v>0</v>
      </c>
      <c r="P1034" s="34">
        <v>11444.27</v>
      </c>
      <c r="Q1034" s="34">
        <v>11444.27</v>
      </c>
      <c r="R1034" s="116" t="s">
        <v>469</v>
      </c>
      <c r="S1034" s="116"/>
      <c r="T1034" s="72"/>
    </row>
    <row r="1035" spans="1:20" s="36" customFormat="1" ht="52.5" hidden="1" customHeight="1" x14ac:dyDescent="0.25">
      <c r="A1035" s="312">
        <v>70</v>
      </c>
      <c r="B1035" s="96" t="s">
        <v>1190</v>
      </c>
      <c r="C1035" s="45"/>
      <c r="D1035" s="114"/>
      <c r="E1035" s="30" t="s">
        <v>1191</v>
      </c>
      <c r="F1035" s="42">
        <v>42866</v>
      </c>
      <c r="G1035" s="30" t="s">
        <v>1216</v>
      </c>
      <c r="H1035" s="314">
        <v>42909</v>
      </c>
      <c r="I1035" s="51" t="s">
        <v>1192</v>
      </c>
      <c r="J1035" s="27">
        <v>2017</v>
      </c>
      <c r="K1035" s="81" t="s">
        <v>1193</v>
      </c>
      <c r="L1035" s="30"/>
      <c r="M1035" s="81" t="s">
        <v>1194</v>
      </c>
      <c r="N1035" s="34">
        <v>201964.9</v>
      </c>
      <c r="O1035" s="74">
        <v>0</v>
      </c>
      <c r="P1035" s="34">
        <v>201964.9</v>
      </c>
      <c r="Q1035" s="34">
        <v>201964.9</v>
      </c>
      <c r="R1035" s="116" t="s">
        <v>469</v>
      </c>
      <c r="S1035" s="116"/>
      <c r="T1035" s="72"/>
    </row>
    <row r="1036" spans="1:20" ht="45" customHeight="1" x14ac:dyDescent="0.25">
      <c r="A1036" s="373">
        <v>71</v>
      </c>
      <c r="B1036" s="366" t="s">
        <v>1273</v>
      </c>
      <c r="C1036" s="442" t="s">
        <v>2223</v>
      </c>
      <c r="D1036" s="401" t="s">
        <v>1611</v>
      </c>
      <c r="E1036" s="368" t="s">
        <v>1274</v>
      </c>
      <c r="F1036" s="369">
        <v>43070</v>
      </c>
      <c r="G1036" s="368"/>
      <c r="H1036" s="369"/>
      <c r="I1036" s="326" t="s">
        <v>913</v>
      </c>
      <c r="J1036" s="394">
        <v>43070</v>
      </c>
      <c r="K1036" s="373">
        <v>5122</v>
      </c>
      <c r="L1036" s="368"/>
      <c r="M1036" s="401" t="s">
        <v>1611</v>
      </c>
      <c r="N1036" s="375">
        <v>70529.94</v>
      </c>
      <c r="O1036" s="441">
        <v>0</v>
      </c>
      <c r="P1036" s="375">
        <v>70529.94</v>
      </c>
      <c r="Q1036" s="375">
        <v>70529.94</v>
      </c>
      <c r="R1036" s="438" t="s">
        <v>469</v>
      </c>
      <c r="S1036" s="438" t="s">
        <v>1630</v>
      </c>
      <c r="T1036" s="439"/>
    </row>
    <row r="1037" spans="1:20" s="36" customFormat="1" ht="42" hidden="1" customHeight="1" x14ac:dyDescent="0.25">
      <c r="A1037" s="312">
        <v>72</v>
      </c>
      <c r="B1037" s="96" t="s">
        <v>1340</v>
      </c>
      <c r="C1037" s="97"/>
      <c r="D1037" s="50" t="s">
        <v>1341</v>
      </c>
      <c r="E1037" s="48" t="s">
        <v>1342</v>
      </c>
      <c r="F1037" s="49">
        <v>43172</v>
      </c>
      <c r="G1037" s="48" t="s">
        <v>1403</v>
      </c>
      <c r="H1037" s="173">
        <v>43357</v>
      </c>
      <c r="I1037" s="51" t="s">
        <v>1179</v>
      </c>
      <c r="J1037" s="136">
        <v>43172</v>
      </c>
      <c r="K1037" s="50">
        <v>635</v>
      </c>
      <c r="L1037" s="48" t="s">
        <v>1180</v>
      </c>
      <c r="M1037" s="48" t="s">
        <v>1341</v>
      </c>
      <c r="N1037" s="57">
        <v>7226.3</v>
      </c>
      <c r="O1037" s="74">
        <v>0</v>
      </c>
      <c r="P1037" s="57">
        <v>7226.3</v>
      </c>
      <c r="Q1037" s="57">
        <v>7226.3</v>
      </c>
      <c r="R1037" s="157"/>
      <c r="S1037" s="157"/>
      <c r="T1037" s="72"/>
    </row>
    <row r="1038" spans="1:20" s="36" customFormat="1" ht="51" hidden="1" customHeight="1" x14ac:dyDescent="0.25">
      <c r="A1038" s="312">
        <v>73</v>
      </c>
      <c r="B1038" s="96" t="s">
        <v>1446</v>
      </c>
      <c r="C1038" s="97"/>
      <c r="D1038" s="50" t="s">
        <v>1447</v>
      </c>
      <c r="E1038" s="48" t="s">
        <v>1448</v>
      </c>
      <c r="F1038" s="49">
        <v>43453</v>
      </c>
      <c r="G1038" s="48" t="s">
        <v>1466</v>
      </c>
      <c r="H1038" s="173">
        <v>43502</v>
      </c>
      <c r="I1038" s="51" t="s">
        <v>1449</v>
      </c>
      <c r="J1038" s="136">
        <v>43453</v>
      </c>
      <c r="K1038" s="50">
        <v>2611</v>
      </c>
      <c r="L1038" s="48"/>
      <c r="M1038" s="40" t="s">
        <v>1447</v>
      </c>
      <c r="N1038" s="57">
        <v>390945.03</v>
      </c>
      <c r="O1038" s="57"/>
      <c r="P1038" s="57">
        <v>390945.03</v>
      </c>
      <c r="Q1038" s="57">
        <v>390945.03</v>
      </c>
      <c r="R1038" s="168" t="s">
        <v>469</v>
      </c>
      <c r="S1038" s="157"/>
      <c r="T1038" s="72"/>
    </row>
    <row r="1039" spans="1:20" s="36" customFormat="1" ht="41.25" hidden="1" customHeight="1" x14ac:dyDescent="0.25">
      <c r="A1039" s="312">
        <v>74</v>
      </c>
      <c r="B1039" s="96" t="s">
        <v>1450</v>
      </c>
      <c r="C1039" s="97"/>
      <c r="D1039" s="50" t="s">
        <v>1451</v>
      </c>
      <c r="E1039" s="48" t="s">
        <v>1452</v>
      </c>
      <c r="F1039" s="49">
        <v>43494</v>
      </c>
      <c r="G1039" s="48" t="s">
        <v>2237</v>
      </c>
      <c r="H1039" s="173" t="s">
        <v>2238</v>
      </c>
      <c r="I1039" s="51" t="s">
        <v>1453</v>
      </c>
      <c r="J1039" s="136">
        <v>43494</v>
      </c>
      <c r="K1039" s="50">
        <v>426</v>
      </c>
      <c r="L1039" s="48"/>
      <c r="M1039" s="40" t="s">
        <v>1451</v>
      </c>
      <c r="N1039" s="57">
        <v>4847.88</v>
      </c>
      <c r="O1039" s="57"/>
      <c r="P1039" s="57">
        <v>4847.88</v>
      </c>
      <c r="Q1039" s="57">
        <v>4847.88</v>
      </c>
      <c r="R1039" s="40" t="s">
        <v>2206</v>
      </c>
      <c r="S1039" s="122" t="s">
        <v>2239</v>
      </c>
      <c r="T1039" s="72"/>
    </row>
    <row r="1040" spans="1:20" ht="53.25" customHeight="1" x14ac:dyDescent="0.25">
      <c r="A1040" s="373">
        <v>75</v>
      </c>
      <c r="B1040" s="366" t="s">
        <v>1458</v>
      </c>
      <c r="C1040" s="442" t="s">
        <v>2223</v>
      </c>
      <c r="D1040" s="373" t="s">
        <v>1459</v>
      </c>
      <c r="E1040" s="368" t="s">
        <v>1464</v>
      </c>
      <c r="F1040" s="369">
        <v>43493</v>
      </c>
      <c r="G1040" s="368"/>
      <c r="H1040" s="369"/>
      <c r="I1040" s="326" t="s">
        <v>1756</v>
      </c>
      <c r="J1040" s="394">
        <v>43493</v>
      </c>
      <c r="K1040" s="373">
        <v>2689</v>
      </c>
      <c r="L1040" s="368"/>
      <c r="M1040" s="401" t="s">
        <v>1459</v>
      </c>
      <c r="N1040" s="375">
        <v>42141.68</v>
      </c>
      <c r="O1040" s="441">
        <v>0</v>
      </c>
      <c r="P1040" s="375">
        <v>42141.68</v>
      </c>
      <c r="Q1040" s="375">
        <v>42141.68</v>
      </c>
      <c r="R1040" s="401" t="s">
        <v>469</v>
      </c>
      <c r="S1040" s="401" t="s">
        <v>1631</v>
      </c>
      <c r="T1040" s="16"/>
    </row>
    <row r="1041" spans="1:20" ht="88.5" customHeight="1" x14ac:dyDescent="0.25">
      <c r="A1041" s="373">
        <v>76</v>
      </c>
      <c r="B1041" s="366" t="s">
        <v>1460</v>
      </c>
      <c r="C1041" s="442" t="s">
        <v>2223</v>
      </c>
      <c r="D1041" s="373" t="s">
        <v>1461</v>
      </c>
      <c r="E1041" s="368" t="s">
        <v>3749</v>
      </c>
      <c r="F1041" s="369">
        <v>43493</v>
      </c>
      <c r="G1041" s="368"/>
      <c r="H1041" s="369"/>
      <c r="I1041" s="326" t="s">
        <v>1757</v>
      </c>
      <c r="J1041" s="394">
        <v>43493</v>
      </c>
      <c r="K1041" s="373">
        <v>2000</v>
      </c>
      <c r="L1041" s="368"/>
      <c r="M1041" s="401" t="s">
        <v>1461</v>
      </c>
      <c r="N1041" s="375">
        <v>31343.759999999998</v>
      </c>
      <c r="O1041" s="441">
        <v>0</v>
      </c>
      <c r="P1041" s="375">
        <v>31343.759999999998</v>
      </c>
      <c r="Q1041" s="375">
        <v>31343.759999999998</v>
      </c>
      <c r="R1041" s="438" t="s">
        <v>469</v>
      </c>
      <c r="S1041" s="401" t="s">
        <v>1631</v>
      </c>
      <c r="T1041" s="439"/>
    </row>
    <row r="1042" spans="1:20" s="36" customFormat="1" ht="41.25" hidden="1" customHeight="1" x14ac:dyDescent="0.25">
      <c r="A1042" s="312">
        <v>77</v>
      </c>
      <c r="B1042" s="96" t="s">
        <v>1462</v>
      </c>
      <c r="C1042" s="97"/>
      <c r="D1042" s="50" t="s">
        <v>1473</v>
      </c>
      <c r="E1042" s="48" t="s">
        <v>1465</v>
      </c>
      <c r="F1042" s="49">
        <v>43494</v>
      </c>
      <c r="G1042" s="48" t="s">
        <v>1466</v>
      </c>
      <c r="H1042" s="173">
        <v>43502</v>
      </c>
      <c r="I1042" s="51" t="s">
        <v>1463</v>
      </c>
      <c r="J1042" s="136">
        <v>43494</v>
      </c>
      <c r="K1042" s="50"/>
      <c r="L1042" s="48"/>
      <c r="M1042" s="40" t="s">
        <v>1473</v>
      </c>
      <c r="N1042" s="57">
        <v>140596.47</v>
      </c>
      <c r="O1042" s="57"/>
      <c r="P1042" s="57">
        <v>140596.47</v>
      </c>
      <c r="Q1042" s="57">
        <v>140596.47</v>
      </c>
      <c r="R1042" s="168" t="s">
        <v>1579</v>
      </c>
      <c r="S1042" s="168" t="s">
        <v>1589</v>
      </c>
      <c r="T1042" s="72"/>
    </row>
    <row r="1043" spans="1:20" ht="62.25" customHeight="1" x14ac:dyDescent="0.25">
      <c r="A1043" s="436">
        <v>78</v>
      </c>
      <c r="B1043" s="366" t="s">
        <v>1576</v>
      </c>
      <c r="C1043" s="442" t="s">
        <v>2223</v>
      </c>
      <c r="D1043" s="373" t="s">
        <v>1334</v>
      </c>
      <c r="E1043" s="368" t="s">
        <v>1577</v>
      </c>
      <c r="F1043" s="369">
        <v>43405</v>
      </c>
      <c r="G1043" s="368"/>
      <c r="H1043" s="369"/>
      <c r="I1043" s="443" t="s">
        <v>1578</v>
      </c>
      <c r="J1043" s="373"/>
      <c r="K1043" s="373">
        <v>2580</v>
      </c>
      <c r="L1043" s="368"/>
      <c r="M1043" s="401" t="s">
        <v>1334</v>
      </c>
      <c r="N1043" s="375">
        <v>84396.96</v>
      </c>
      <c r="O1043" s="441">
        <v>0</v>
      </c>
      <c r="P1043" s="375">
        <v>84396.96</v>
      </c>
      <c r="Q1043" s="375">
        <v>84396.96</v>
      </c>
      <c r="R1043" s="438" t="s">
        <v>469</v>
      </c>
      <c r="S1043" s="438"/>
      <c r="T1043" s="439"/>
    </row>
    <row r="1044" spans="1:20" ht="54.75" customHeight="1" x14ac:dyDescent="0.25">
      <c r="A1044" s="436">
        <v>79</v>
      </c>
      <c r="B1044" s="366" t="s">
        <v>1584</v>
      </c>
      <c r="C1044" s="442" t="s">
        <v>2223</v>
      </c>
      <c r="D1044" s="428" t="s">
        <v>1588</v>
      </c>
      <c r="E1044" s="368" t="s">
        <v>1586</v>
      </c>
      <c r="F1044" s="369">
        <v>43811</v>
      </c>
      <c r="G1044" s="368"/>
      <c r="H1044" s="369"/>
      <c r="I1044" s="443" t="s">
        <v>1587</v>
      </c>
      <c r="J1044" s="394">
        <v>43811</v>
      </c>
      <c r="K1044" s="373">
        <v>7410</v>
      </c>
      <c r="L1044" s="368"/>
      <c r="M1044" s="401" t="s">
        <v>1588</v>
      </c>
      <c r="N1044" s="375">
        <v>102035.7</v>
      </c>
      <c r="O1044" s="441">
        <v>0</v>
      </c>
      <c r="P1044" s="375">
        <v>102035.7</v>
      </c>
      <c r="Q1044" s="375">
        <v>102035.7</v>
      </c>
      <c r="R1044" s="438" t="s">
        <v>469</v>
      </c>
      <c r="S1044" s="438" t="s">
        <v>1630</v>
      </c>
      <c r="T1044" s="439"/>
    </row>
    <row r="1045" spans="1:20" ht="47.25" customHeight="1" x14ac:dyDescent="0.25">
      <c r="A1045" s="436">
        <v>80</v>
      </c>
      <c r="B1045" s="366" t="s">
        <v>1590</v>
      </c>
      <c r="C1045" s="442" t="s">
        <v>2223</v>
      </c>
      <c r="D1045" s="428" t="s">
        <v>1591</v>
      </c>
      <c r="E1045" s="368" t="s">
        <v>1592</v>
      </c>
      <c r="F1045" s="369">
        <v>43822</v>
      </c>
      <c r="G1045" s="368"/>
      <c r="H1045" s="369"/>
      <c r="I1045" s="443" t="s">
        <v>1587</v>
      </c>
      <c r="J1045" s="394">
        <v>43822</v>
      </c>
      <c r="K1045" s="373">
        <v>1120</v>
      </c>
      <c r="L1045" s="368"/>
      <c r="M1045" s="401" t="s">
        <v>1591</v>
      </c>
      <c r="N1045" s="375">
        <v>403.2</v>
      </c>
      <c r="O1045" s="441">
        <v>0</v>
      </c>
      <c r="P1045" s="375">
        <v>403.2</v>
      </c>
      <c r="Q1045" s="375">
        <v>403.2</v>
      </c>
      <c r="R1045" s="438" t="s">
        <v>469</v>
      </c>
      <c r="S1045" s="438" t="s">
        <v>1630</v>
      </c>
      <c r="T1045" s="439"/>
    </row>
    <row r="1046" spans="1:20" ht="52.5" customHeight="1" x14ac:dyDescent="0.25">
      <c r="A1046" s="436">
        <v>81</v>
      </c>
      <c r="B1046" s="366" t="s">
        <v>1593</v>
      </c>
      <c r="C1046" s="442" t="s">
        <v>2223</v>
      </c>
      <c r="D1046" s="428" t="s">
        <v>1585</v>
      </c>
      <c r="E1046" s="368" t="s">
        <v>1594</v>
      </c>
      <c r="F1046" s="369">
        <v>43822</v>
      </c>
      <c r="G1046" s="368"/>
      <c r="H1046" s="369"/>
      <c r="I1046" s="443" t="s">
        <v>1587</v>
      </c>
      <c r="J1046" s="394">
        <v>43822</v>
      </c>
      <c r="K1046" s="373">
        <v>435</v>
      </c>
      <c r="L1046" s="368"/>
      <c r="M1046" s="401" t="s">
        <v>1585</v>
      </c>
      <c r="N1046" s="375">
        <v>156.6</v>
      </c>
      <c r="O1046" s="441">
        <v>0</v>
      </c>
      <c r="P1046" s="375">
        <v>156.6</v>
      </c>
      <c r="Q1046" s="375">
        <v>156.6</v>
      </c>
      <c r="R1046" s="438" t="s">
        <v>469</v>
      </c>
      <c r="S1046" s="438" t="s">
        <v>1630</v>
      </c>
      <c r="T1046" s="439"/>
    </row>
    <row r="1047" spans="1:20" ht="45.75" customHeight="1" x14ac:dyDescent="0.25">
      <c r="A1047" s="436">
        <v>82</v>
      </c>
      <c r="B1047" s="366" t="s">
        <v>1595</v>
      </c>
      <c r="C1047" s="442" t="s">
        <v>2223</v>
      </c>
      <c r="D1047" s="428" t="s">
        <v>1596</v>
      </c>
      <c r="E1047" s="368" t="s">
        <v>1597</v>
      </c>
      <c r="F1047" s="369">
        <v>43822</v>
      </c>
      <c r="G1047" s="368"/>
      <c r="H1047" s="369"/>
      <c r="I1047" s="443" t="s">
        <v>1587</v>
      </c>
      <c r="J1047" s="394">
        <v>43822</v>
      </c>
      <c r="K1047" s="373">
        <v>13718</v>
      </c>
      <c r="L1047" s="368"/>
      <c r="M1047" s="401" t="s">
        <v>1596</v>
      </c>
      <c r="N1047" s="375">
        <v>188896.86</v>
      </c>
      <c r="O1047" s="441">
        <v>0</v>
      </c>
      <c r="P1047" s="375">
        <v>188896.86</v>
      </c>
      <c r="Q1047" s="375">
        <v>188896.86</v>
      </c>
      <c r="R1047" s="438" t="s">
        <v>469</v>
      </c>
      <c r="S1047" s="438" t="s">
        <v>1630</v>
      </c>
      <c r="T1047" s="439"/>
    </row>
    <row r="1048" spans="1:20" ht="48" customHeight="1" x14ac:dyDescent="0.25">
      <c r="A1048" s="436">
        <v>83</v>
      </c>
      <c r="B1048" s="366" t="s">
        <v>1598</v>
      </c>
      <c r="C1048" s="442" t="s">
        <v>2223</v>
      </c>
      <c r="D1048" s="428" t="s">
        <v>1599</v>
      </c>
      <c r="E1048" s="368" t="s">
        <v>1600</v>
      </c>
      <c r="F1048" s="369">
        <v>43822</v>
      </c>
      <c r="G1048" s="368"/>
      <c r="H1048" s="369"/>
      <c r="I1048" s="443" t="s">
        <v>1587</v>
      </c>
      <c r="J1048" s="394">
        <v>43822</v>
      </c>
      <c r="K1048" s="373">
        <v>538</v>
      </c>
      <c r="L1048" s="368"/>
      <c r="M1048" s="401" t="s">
        <v>1599</v>
      </c>
      <c r="N1048" s="375">
        <v>7408.26</v>
      </c>
      <c r="O1048" s="441">
        <v>0</v>
      </c>
      <c r="P1048" s="375">
        <v>7408.26</v>
      </c>
      <c r="Q1048" s="375">
        <v>7408.26</v>
      </c>
      <c r="R1048" s="438" t="s">
        <v>469</v>
      </c>
      <c r="S1048" s="438" t="s">
        <v>1630</v>
      </c>
      <c r="T1048" s="439"/>
    </row>
    <row r="1049" spans="1:20" ht="42.75" customHeight="1" x14ac:dyDescent="0.25">
      <c r="A1049" s="436">
        <v>84</v>
      </c>
      <c r="B1049" s="366" t="s">
        <v>1771</v>
      </c>
      <c r="C1049" s="442" t="s">
        <v>2223</v>
      </c>
      <c r="D1049" s="428" t="s">
        <v>1772</v>
      </c>
      <c r="E1049" s="368" t="s">
        <v>1773</v>
      </c>
      <c r="F1049" s="369">
        <v>44158</v>
      </c>
      <c r="G1049" s="368"/>
      <c r="H1049" s="369"/>
      <c r="I1049" s="443" t="s">
        <v>1774</v>
      </c>
      <c r="J1049" s="394">
        <v>44158</v>
      </c>
      <c r="K1049" s="373">
        <v>762</v>
      </c>
      <c r="L1049" s="368"/>
      <c r="M1049" s="401" t="s">
        <v>1772</v>
      </c>
      <c r="N1049" s="375">
        <v>70869.919999999998</v>
      </c>
      <c r="O1049" s="441">
        <v>0</v>
      </c>
      <c r="P1049" s="375">
        <v>70869.919999999998</v>
      </c>
      <c r="Q1049" s="375">
        <v>70869.919999999998</v>
      </c>
      <c r="R1049" s="438" t="s">
        <v>1775</v>
      </c>
      <c r="S1049" s="438"/>
      <c r="T1049" s="439"/>
    </row>
    <row r="1050" spans="1:20" ht="43.5" customHeight="1" x14ac:dyDescent="0.25">
      <c r="A1050" s="436">
        <v>85</v>
      </c>
      <c r="B1050" s="366" t="s">
        <v>1777</v>
      </c>
      <c r="C1050" s="442" t="s">
        <v>2223</v>
      </c>
      <c r="D1050" s="428" t="s">
        <v>1776</v>
      </c>
      <c r="E1050" s="368" t="s">
        <v>1778</v>
      </c>
      <c r="F1050" s="369">
        <v>44185</v>
      </c>
      <c r="G1050" s="368"/>
      <c r="H1050" s="369"/>
      <c r="I1050" s="443" t="s">
        <v>1779</v>
      </c>
      <c r="J1050" s="394">
        <v>44185</v>
      </c>
      <c r="K1050" s="373">
        <v>543</v>
      </c>
      <c r="L1050" s="368"/>
      <c r="M1050" s="401" t="s">
        <v>1776</v>
      </c>
      <c r="N1050" s="375">
        <v>27723.11</v>
      </c>
      <c r="O1050" s="441">
        <v>0</v>
      </c>
      <c r="P1050" s="375">
        <v>27723.11</v>
      </c>
      <c r="Q1050" s="375">
        <v>27723.11</v>
      </c>
      <c r="R1050" s="438" t="s">
        <v>1775</v>
      </c>
      <c r="S1050" s="438"/>
      <c r="T1050" s="439"/>
    </row>
    <row r="1051" spans="1:20" ht="46.5" customHeight="1" x14ac:dyDescent="0.25">
      <c r="A1051" s="436">
        <v>86</v>
      </c>
      <c r="B1051" s="366" t="s">
        <v>1793</v>
      </c>
      <c r="C1051" s="442" t="s">
        <v>2223</v>
      </c>
      <c r="D1051" s="428" t="s">
        <v>1780</v>
      </c>
      <c r="E1051" s="368" t="s">
        <v>1781</v>
      </c>
      <c r="F1051" s="369">
        <v>44158</v>
      </c>
      <c r="G1051" s="368"/>
      <c r="H1051" s="369"/>
      <c r="I1051" s="443" t="s">
        <v>1782</v>
      </c>
      <c r="J1051" s="394">
        <v>44158</v>
      </c>
      <c r="K1051" s="373">
        <v>415</v>
      </c>
      <c r="L1051" s="368"/>
      <c r="M1051" s="401" t="s">
        <v>1780</v>
      </c>
      <c r="N1051" s="375">
        <v>2768.05</v>
      </c>
      <c r="O1051" s="441">
        <v>0</v>
      </c>
      <c r="P1051" s="375">
        <v>2768.05</v>
      </c>
      <c r="Q1051" s="375">
        <v>2768.05</v>
      </c>
      <c r="R1051" s="438" t="s">
        <v>1775</v>
      </c>
      <c r="S1051" s="438"/>
      <c r="T1051" s="439"/>
    </row>
    <row r="1052" spans="1:20" ht="70.5" customHeight="1" x14ac:dyDescent="0.25">
      <c r="A1052" s="436">
        <v>87</v>
      </c>
      <c r="B1052" s="366" t="s">
        <v>1794</v>
      </c>
      <c r="C1052" s="442" t="s">
        <v>2223</v>
      </c>
      <c r="D1052" s="428" t="s">
        <v>1783</v>
      </c>
      <c r="E1052" s="368" t="s">
        <v>1784</v>
      </c>
      <c r="F1052" s="369">
        <v>44155</v>
      </c>
      <c r="G1052" s="368"/>
      <c r="H1052" s="369"/>
      <c r="I1052" s="443" t="s">
        <v>1782</v>
      </c>
      <c r="J1052" s="394">
        <v>44155</v>
      </c>
      <c r="K1052" s="373">
        <v>647</v>
      </c>
      <c r="L1052" s="368"/>
      <c r="M1052" s="401" t="s">
        <v>1783</v>
      </c>
      <c r="N1052" s="375">
        <v>4312.62</v>
      </c>
      <c r="O1052" s="441">
        <v>0</v>
      </c>
      <c r="P1052" s="375">
        <v>4312.62</v>
      </c>
      <c r="Q1052" s="375">
        <v>4312.62</v>
      </c>
      <c r="R1052" s="438" t="s">
        <v>1775</v>
      </c>
      <c r="S1052" s="438"/>
      <c r="T1052" s="439"/>
    </row>
    <row r="1053" spans="1:20" ht="36.75" customHeight="1" x14ac:dyDescent="0.25">
      <c r="A1053" s="436">
        <v>88</v>
      </c>
      <c r="B1053" s="366" t="s">
        <v>1787</v>
      </c>
      <c r="C1053" s="442" t="s">
        <v>2223</v>
      </c>
      <c r="D1053" s="428" t="s">
        <v>1785</v>
      </c>
      <c r="E1053" s="368" t="s">
        <v>1786</v>
      </c>
      <c r="F1053" s="369">
        <v>44155</v>
      </c>
      <c r="G1053" s="368"/>
      <c r="H1053" s="369"/>
      <c r="I1053" s="443" t="s">
        <v>913</v>
      </c>
      <c r="J1053" s="394">
        <v>44155</v>
      </c>
      <c r="K1053" s="373">
        <v>263</v>
      </c>
      <c r="L1053" s="368"/>
      <c r="M1053" s="401" t="s">
        <v>1785</v>
      </c>
      <c r="N1053" s="375">
        <v>4121.7</v>
      </c>
      <c r="O1053" s="441">
        <v>0</v>
      </c>
      <c r="P1053" s="375">
        <v>4121.7</v>
      </c>
      <c r="Q1053" s="375">
        <v>4121.7</v>
      </c>
      <c r="R1053" s="438" t="s">
        <v>469</v>
      </c>
      <c r="S1053" s="438"/>
      <c r="T1053" s="439"/>
    </row>
    <row r="1054" spans="1:20" ht="42" customHeight="1" x14ac:dyDescent="0.25">
      <c r="A1054" s="444">
        <v>89</v>
      </c>
      <c r="B1054" s="366" t="s">
        <v>1788</v>
      </c>
      <c r="C1054" s="442" t="s">
        <v>2223</v>
      </c>
      <c r="D1054" s="428" t="s">
        <v>1789</v>
      </c>
      <c r="E1054" s="368" t="s">
        <v>1790</v>
      </c>
      <c r="F1054" s="369">
        <v>44155</v>
      </c>
      <c r="G1054" s="368"/>
      <c r="H1054" s="369"/>
      <c r="I1054" s="443" t="s">
        <v>1791</v>
      </c>
      <c r="J1054" s="394">
        <v>44155</v>
      </c>
      <c r="K1054" s="373">
        <v>563</v>
      </c>
      <c r="L1054" s="368"/>
      <c r="M1054" s="401" t="s">
        <v>1789</v>
      </c>
      <c r="N1054" s="375">
        <v>6026.36</v>
      </c>
      <c r="O1054" s="441">
        <v>0</v>
      </c>
      <c r="P1054" s="375">
        <v>6026.36</v>
      </c>
      <c r="Q1054" s="375">
        <v>6026.36</v>
      </c>
      <c r="R1054" s="438" t="s">
        <v>469</v>
      </c>
      <c r="S1054" s="438"/>
      <c r="T1054" s="439"/>
    </row>
    <row r="1055" spans="1:20" ht="37.5" customHeight="1" x14ac:dyDescent="0.25">
      <c r="A1055" s="444">
        <v>90</v>
      </c>
      <c r="B1055" s="366" t="s">
        <v>1903</v>
      </c>
      <c r="C1055" s="442" t="s">
        <v>2223</v>
      </c>
      <c r="D1055" s="428" t="s">
        <v>1895</v>
      </c>
      <c r="E1055" s="368" t="s">
        <v>1896</v>
      </c>
      <c r="F1055" s="369">
        <v>44239</v>
      </c>
      <c r="G1055" s="368"/>
      <c r="H1055" s="369"/>
      <c r="I1055" s="443" t="s">
        <v>913</v>
      </c>
      <c r="J1055" s="394">
        <v>44239</v>
      </c>
      <c r="K1055" s="373">
        <v>6431</v>
      </c>
      <c r="L1055" s="368"/>
      <c r="M1055" s="401" t="s">
        <v>1895</v>
      </c>
      <c r="N1055" s="375">
        <v>88554.87</v>
      </c>
      <c r="O1055" s="441">
        <v>0</v>
      </c>
      <c r="P1055" s="375">
        <v>88554.87</v>
      </c>
      <c r="Q1055" s="375">
        <v>88554.87</v>
      </c>
      <c r="R1055" s="438" t="s">
        <v>469</v>
      </c>
      <c r="S1055" s="438"/>
      <c r="T1055" s="439"/>
    </row>
    <row r="1056" spans="1:20" ht="52.5" customHeight="1" x14ac:dyDescent="0.25">
      <c r="A1056" s="444">
        <v>91</v>
      </c>
      <c r="B1056" s="366" t="s">
        <v>1903</v>
      </c>
      <c r="C1056" s="442" t="s">
        <v>2223</v>
      </c>
      <c r="D1056" s="428" t="s">
        <v>1897</v>
      </c>
      <c r="E1056" s="368" t="s">
        <v>1898</v>
      </c>
      <c r="F1056" s="369">
        <v>44239</v>
      </c>
      <c r="G1056" s="368"/>
      <c r="H1056" s="369"/>
      <c r="I1056" s="443" t="s">
        <v>913</v>
      </c>
      <c r="J1056" s="394">
        <v>44239</v>
      </c>
      <c r="K1056" s="373">
        <v>15547</v>
      </c>
      <c r="L1056" s="368"/>
      <c r="M1056" s="401" t="s">
        <v>1897</v>
      </c>
      <c r="N1056" s="375">
        <v>5596.92</v>
      </c>
      <c r="O1056" s="441">
        <v>0</v>
      </c>
      <c r="P1056" s="375">
        <v>5596.92</v>
      </c>
      <c r="Q1056" s="375">
        <v>5596.92</v>
      </c>
      <c r="R1056" s="438" t="s">
        <v>469</v>
      </c>
      <c r="S1056" s="438"/>
      <c r="T1056" s="439"/>
    </row>
    <row r="1057" spans="1:20" ht="45.75" customHeight="1" x14ac:dyDescent="0.25">
      <c r="A1057" s="436">
        <v>92</v>
      </c>
      <c r="B1057" s="366" t="s">
        <v>1795</v>
      </c>
      <c r="C1057" s="442" t="s">
        <v>2223</v>
      </c>
      <c r="D1057" s="428" t="s">
        <v>2002</v>
      </c>
      <c r="E1057" s="368" t="s">
        <v>1792</v>
      </c>
      <c r="F1057" s="369">
        <v>44158</v>
      </c>
      <c r="G1057" s="368"/>
      <c r="H1057" s="369"/>
      <c r="I1057" s="443" t="s">
        <v>1791</v>
      </c>
      <c r="J1057" s="394">
        <v>44158</v>
      </c>
      <c r="K1057" s="373">
        <v>729</v>
      </c>
      <c r="L1057" s="368"/>
      <c r="M1057" s="401" t="s">
        <v>2002</v>
      </c>
      <c r="N1057" s="375">
        <v>10038.33</v>
      </c>
      <c r="O1057" s="441">
        <v>0</v>
      </c>
      <c r="P1057" s="375">
        <v>10038.33</v>
      </c>
      <c r="Q1057" s="375">
        <v>10038.33</v>
      </c>
      <c r="R1057" s="438" t="s">
        <v>469</v>
      </c>
      <c r="S1057" s="438"/>
      <c r="T1057" s="439"/>
    </row>
    <row r="1058" spans="1:20" s="36" customFormat="1" ht="37.5" hidden="1" customHeight="1" x14ac:dyDescent="0.25">
      <c r="A1058" s="316">
        <v>93</v>
      </c>
      <c r="B1058" s="278" t="s">
        <v>1931</v>
      </c>
      <c r="C1058" s="97"/>
      <c r="D1058" s="31" t="s">
        <v>1932</v>
      </c>
      <c r="E1058" s="48" t="s">
        <v>1933</v>
      </c>
      <c r="F1058" s="49">
        <v>44349</v>
      </c>
      <c r="G1058" s="48" t="s">
        <v>1934</v>
      </c>
      <c r="H1058" s="49"/>
      <c r="I1058" s="112"/>
      <c r="J1058" s="136">
        <v>44349</v>
      </c>
      <c r="K1058" s="50">
        <v>748</v>
      </c>
      <c r="L1058" s="48"/>
      <c r="M1058" s="40" t="s">
        <v>1932</v>
      </c>
      <c r="N1058" s="57">
        <v>14346.64</v>
      </c>
      <c r="O1058" s="57"/>
      <c r="P1058" s="57">
        <v>14346.64</v>
      </c>
      <c r="Q1058" s="57">
        <v>14346.64</v>
      </c>
      <c r="R1058" s="277" t="s">
        <v>469</v>
      </c>
      <c r="S1058" s="268"/>
      <c r="T1058" s="72"/>
    </row>
    <row r="1059" spans="1:20" s="36" customFormat="1" ht="51" hidden="1" customHeight="1" x14ac:dyDescent="0.25">
      <c r="A1059" s="146">
        <v>94</v>
      </c>
      <c r="B1059" s="96" t="s">
        <v>2068</v>
      </c>
      <c r="C1059" s="97"/>
      <c r="D1059" s="31" t="s">
        <v>2060</v>
      </c>
      <c r="E1059" s="48" t="s">
        <v>2066</v>
      </c>
      <c r="F1059" s="49">
        <v>44833</v>
      </c>
      <c r="G1059" s="98" t="s">
        <v>2073</v>
      </c>
      <c r="H1059" s="49">
        <v>44840</v>
      </c>
      <c r="I1059" s="112" t="s">
        <v>2067</v>
      </c>
      <c r="J1059" s="136">
        <v>44833</v>
      </c>
      <c r="K1059" s="50">
        <v>3397</v>
      </c>
      <c r="L1059" s="48"/>
      <c r="M1059" s="40" t="s">
        <v>2060</v>
      </c>
      <c r="N1059" s="57">
        <v>157960.5</v>
      </c>
      <c r="O1059" s="57"/>
      <c r="P1059" s="57">
        <v>157960.5</v>
      </c>
      <c r="Q1059" s="57">
        <v>157960.5</v>
      </c>
      <c r="R1059" s="296" t="s">
        <v>469</v>
      </c>
      <c r="S1059" s="268" t="s">
        <v>2074</v>
      </c>
      <c r="T1059" s="72"/>
    </row>
    <row r="1060" spans="1:20" ht="48.75" customHeight="1" x14ac:dyDescent="0.25">
      <c r="A1060" s="436">
        <v>95</v>
      </c>
      <c r="B1060" s="445" t="s">
        <v>3285</v>
      </c>
      <c r="C1060" s="442" t="s">
        <v>2203</v>
      </c>
      <c r="D1060" s="428" t="s">
        <v>3286</v>
      </c>
      <c r="E1060" s="368" t="s">
        <v>2213</v>
      </c>
      <c r="F1060" s="369">
        <v>44925</v>
      </c>
      <c r="G1060" s="371"/>
      <c r="H1060" s="369"/>
      <c r="I1060" s="443" t="s">
        <v>3287</v>
      </c>
      <c r="J1060" s="369">
        <v>44925</v>
      </c>
      <c r="K1060" s="373">
        <v>9000</v>
      </c>
      <c r="L1060" s="368"/>
      <c r="M1060" s="373" t="s">
        <v>3286</v>
      </c>
      <c r="N1060" s="375">
        <v>636.36</v>
      </c>
      <c r="O1060" s="375">
        <v>0</v>
      </c>
      <c r="P1060" s="375">
        <v>636.36</v>
      </c>
      <c r="Q1060" s="375">
        <v>636.36</v>
      </c>
      <c r="R1060" s="401" t="s">
        <v>2206</v>
      </c>
      <c r="S1060" s="438"/>
      <c r="T1060" s="439"/>
    </row>
    <row r="1061" spans="1:20" ht="57.75" customHeight="1" x14ac:dyDescent="0.25">
      <c r="A1061" s="436">
        <v>96</v>
      </c>
      <c r="B1061" s="366" t="s">
        <v>4089</v>
      </c>
      <c r="C1061" s="442" t="s">
        <v>2203</v>
      </c>
      <c r="D1061" s="428" t="s">
        <v>3288</v>
      </c>
      <c r="E1061" s="368" t="s">
        <v>2213</v>
      </c>
      <c r="F1061" s="369">
        <v>44925</v>
      </c>
      <c r="G1061" s="371"/>
      <c r="H1061" s="369"/>
      <c r="I1061" s="443" t="s">
        <v>3287</v>
      </c>
      <c r="J1061" s="369">
        <v>44925</v>
      </c>
      <c r="K1061" s="373">
        <v>10000</v>
      </c>
      <c r="L1061" s="368"/>
      <c r="M1061" s="373" t="s">
        <v>3288</v>
      </c>
      <c r="N1061" s="375">
        <v>707.07</v>
      </c>
      <c r="O1061" s="375">
        <v>0</v>
      </c>
      <c r="P1061" s="375">
        <v>707.07</v>
      </c>
      <c r="Q1061" s="375">
        <v>707.07</v>
      </c>
      <c r="R1061" s="401" t="s">
        <v>2206</v>
      </c>
      <c r="S1061" s="438"/>
      <c r="T1061" s="439"/>
    </row>
    <row r="1062" spans="1:20" ht="42" customHeight="1" x14ac:dyDescent="0.25">
      <c r="A1062" s="436">
        <v>97</v>
      </c>
      <c r="B1062" s="445" t="s">
        <v>3290</v>
      </c>
      <c r="C1062" s="442" t="s">
        <v>2203</v>
      </c>
      <c r="D1062" s="428" t="s">
        <v>3289</v>
      </c>
      <c r="E1062" s="368" t="s">
        <v>2213</v>
      </c>
      <c r="F1062" s="369">
        <v>44925</v>
      </c>
      <c r="G1062" s="371"/>
      <c r="H1062" s="369"/>
      <c r="I1062" s="443" t="s">
        <v>3291</v>
      </c>
      <c r="J1062" s="369">
        <v>44925</v>
      </c>
      <c r="K1062" s="373">
        <v>1000</v>
      </c>
      <c r="L1062" s="368"/>
      <c r="M1062" s="373" t="s">
        <v>3289</v>
      </c>
      <c r="N1062" s="375">
        <v>300</v>
      </c>
      <c r="O1062" s="375">
        <v>0</v>
      </c>
      <c r="P1062" s="375">
        <v>300</v>
      </c>
      <c r="Q1062" s="375">
        <v>300</v>
      </c>
      <c r="R1062" s="401" t="s">
        <v>2206</v>
      </c>
      <c r="S1062" s="438"/>
      <c r="T1062" s="439"/>
    </row>
    <row r="1063" spans="1:20" ht="50.25" customHeight="1" x14ac:dyDescent="0.25">
      <c r="A1063" s="436">
        <v>98</v>
      </c>
      <c r="B1063" s="366" t="s">
        <v>3292</v>
      </c>
      <c r="C1063" s="442" t="s">
        <v>2203</v>
      </c>
      <c r="D1063" s="428" t="s">
        <v>3293</v>
      </c>
      <c r="E1063" s="368" t="s">
        <v>2213</v>
      </c>
      <c r="F1063" s="369">
        <v>44925</v>
      </c>
      <c r="G1063" s="371"/>
      <c r="H1063" s="369"/>
      <c r="I1063" s="443" t="s">
        <v>3294</v>
      </c>
      <c r="J1063" s="369">
        <v>44925</v>
      </c>
      <c r="K1063" s="373">
        <v>9000</v>
      </c>
      <c r="L1063" s="368"/>
      <c r="M1063" s="373" t="s">
        <v>3293</v>
      </c>
      <c r="N1063" s="375">
        <v>123930</v>
      </c>
      <c r="O1063" s="375">
        <v>0</v>
      </c>
      <c r="P1063" s="375">
        <v>123930</v>
      </c>
      <c r="Q1063" s="375">
        <v>123930</v>
      </c>
      <c r="R1063" s="401" t="s">
        <v>2206</v>
      </c>
      <c r="S1063" s="438"/>
      <c r="T1063" s="439"/>
    </row>
    <row r="1064" spans="1:20" ht="48.75" customHeight="1" x14ac:dyDescent="0.25">
      <c r="A1064" s="436">
        <v>99</v>
      </c>
      <c r="B1064" s="366" t="s">
        <v>3295</v>
      </c>
      <c r="C1064" s="442" t="s">
        <v>2203</v>
      </c>
      <c r="D1064" s="428" t="s">
        <v>3297</v>
      </c>
      <c r="E1064" s="368" t="s">
        <v>2213</v>
      </c>
      <c r="F1064" s="369">
        <v>44925</v>
      </c>
      <c r="G1064" s="371"/>
      <c r="H1064" s="369"/>
      <c r="I1064" s="443" t="s">
        <v>3296</v>
      </c>
      <c r="J1064" s="369">
        <v>44925</v>
      </c>
      <c r="K1064" s="373">
        <v>3000</v>
      </c>
      <c r="L1064" s="368"/>
      <c r="M1064" s="373" t="s">
        <v>3297</v>
      </c>
      <c r="N1064" s="375">
        <v>41310</v>
      </c>
      <c r="O1064" s="375">
        <v>0</v>
      </c>
      <c r="P1064" s="375">
        <v>12114.08</v>
      </c>
      <c r="Q1064" s="375">
        <v>12114.08</v>
      </c>
      <c r="R1064" s="401" t="s">
        <v>2206</v>
      </c>
      <c r="S1064" s="438"/>
      <c r="T1064" s="439"/>
    </row>
    <row r="1065" spans="1:20" ht="51" customHeight="1" x14ac:dyDescent="0.25">
      <c r="A1065" s="436">
        <v>100</v>
      </c>
      <c r="B1065" s="445" t="s">
        <v>3298</v>
      </c>
      <c r="C1065" s="442" t="s">
        <v>2203</v>
      </c>
      <c r="D1065" s="428" t="s">
        <v>3299</v>
      </c>
      <c r="E1065" s="368" t="s">
        <v>2213</v>
      </c>
      <c r="F1065" s="369">
        <v>44925</v>
      </c>
      <c r="G1065" s="371"/>
      <c r="H1065" s="369"/>
      <c r="I1065" s="443" t="s">
        <v>3300</v>
      </c>
      <c r="J1065" s="369">
        <v>44925</v>
      </c>
      <c r="K1065" s="373">
        <v>3000</v>
      </c>
      <c r="L1065" s="368"/>
      <c r="M1065" s="373" t="s">
        <v>3299</v>
      </c>
      <c r="N1065" s="375">
        <v>41310</v>
      </c>
      <c r="O1065" s="375">
        <v>0</v>
      </c>
      <c r="P1065" s="375">
        <v>41310</v>
      </c>
      <c r="Q1065" s="375">
        <v>41310</v>
      </c>
      <c r="R1065" s="401" t="s">
        <v>2206</v>
      </c>
      <c r="S1065" s="438"/>
      <c r="T1065" s="439"/>
    </row>
    <row r="1066" spans="1:20" ht="45.75" customHeight="1" x14ac:dyDescent="0.25">
      <c r="A1066" s="436">
        <v>101</v>
      </c>
      <c r="B1066" s="366" t="s">
        <v>3285</v>
      </c>
      <c r="C1066" s="442" t="s">
        <v>2203</v>
      </c>
      <c r="D1066" s="428" t="s">
        <v>3301</v>
      </c>
      <c r="E1066" s="368" t="s">
        <v>2213</v>
      </c>
      <c r="F1066" s="369">
        <v>44925</v>
      </c>
      <c r="G1066" s="371"/>
      <c r="H1066" s="369"/>
      <c r="I1066" s="443" t="s">
        <v>3287</v>
      </c>
      <c r="J1066" s="369">
        <v>44925</v>
      </c>
      <c r="K1066" s="373">
        <v>6655</v>
      </c>
      <c r="L1066" s="368"/>
      <c r="M1066" s="373" t="s">
        <v>3301</v>
      </c>
      <c r="N1066" s="375">
        <v>470.56</v>
      </c>
      <c r="O1066" s="375">
        <v>0</v>
      </c>
      <c r="P1066" s="375">
        <v>470.56</v>
      </c>
      <c r="Q1066" s="375">
        <v>470.56</v>
      </c>
      <c r="R1066" s="401" t="s">
        <v>2206</v>
      </c>
      <c r="S1066" s="438"/>
      <c r="T1066" s="439"/>
    </row>
    <row r="1067" spans="1:20" ht="42" customHeight="1" x14ac:dyDescent="0.25">
      <c r="A1067" s="436">
        <v>102</v>
      </c>
      <c r="B1067" s="366" t="s">
        <v>3285</v>
      </c>
      <c r="C1067" s="442" t="s">
        <v>2203</v>
      </c>
      <c r="D1067" s="428" t="s">
        <v>3302</v>
      </c>
      <c r="E1067" s="368" t="s">
        <v>2213</v>
      </c>
      <c r="F1067" s="369">
        <v>44925</v>
      </c>
      <c r="G1067" s="371"/>
      <c r="H1067" s="369"/>
      <c r="I1067" s="443" t="s">
        <v>3287</v>
      </c>
      <c r="J1067" s="369">
        <v>44925</v>
      </c>
      <c r="K1067" s="373">
        <v>656</v>
      </c>
      <c r="L1067" s="368"/>
      <c r="M1067" s="373" t="s">
        <v>3302</v>
      </c>
      <c r="N1067" s="375">
        <v>26404.52</v>
      </c>
      <c r="O1067" s="375">
        <v>0</v>
      </c>
      <c r="P1067" s="375">
        <v>26404.52</v>
      </c>
      <c r="Q1067" s="375">
        <v>26404.52</v>
      </c>
      <c r="R1067" s="401" t="s">
        <v>2206</v>
      </c>
      <c r="S1067" s="438"/>
      <c r="T1067" s="439"/>
    </row>
    <row r="1068" spans="1:20" ht="35.25" customHeight="1" x14ac:dyDescent="0.25">
      <c r="A1068" s="436">
        <v>103</v>
      </c>
      <c r="B1068" s="366" t="s">
        <v>3285</v>
      </c>
      <c r="C1068" s="442" t="s">
        <v>2203</v>
      </c>
      <c r="D1068" s="428" t="s">
        <v>3303</v>
      </c>
      <c r="E1068" s="368" t="s">
        <v>2213</v>
      </c>
      <c r="F1068" s="369">
        <v>44925</v>
      </c>
      <c r="G1068" s="371"/>
      <c r="H1068" s="369"/>
      <c r="I1068" s="443" t="s">
        <v>3287</v>
      </c>
      <c r="J1068" s="369">
        <v>44925</v>
      </c>
      <c r="K1068" s="373">
        <v>500</v>
      </c>
      <c r="L1068" s="368"/>
      <c r="M1068" s="373" t="s">
        <v>3303</v>
      </c>
      <c r="N1068" s="375">
        <v>25589.200000000001</v>
      </c>
      <c r="O1068" s="375">
        <v>0</v>
      </c>
      <c r="P1068" s="375">
        <v>25589.200000000001</v>
      </c>
      <c r="Q1068" s="375">
        <v>25589.200000000001</v>
      </c>
      <c r="R1068" s="401" t="s">
        <v>2206</v>
      </c>
      <c r="S1068" s="438"/>
      <c r="T1068" s="439"/>
    </row>
    <row r="1069" spans="1:20" ht="45.75" customHeight="1" x14ac:dyDescent="0.25">
      <c r="A1069" s="436">
        <v>104</v>
      </c>
      <c r="B1069" s="366" t="s">
        <v>3304</v>
      </c>
      <c r="C1069" s="442" t="s">
        <v>2203</v>
      </c>
      <c r="D1069" s="428" t="s">
        <v>2731</v>
      </c>
      <c r="E1069" s="368" t="s">
        <v>2214</v>
      </c>
      <c r="F1069" s="369">
        <v>44925</v>
      </c>
      <c r="G1069" s="371"/>
      <c r="H1069" s="369"/>
      <c r="I1069" s="443" t="s">
        <v>3305</v>
      </c>
      <c r="J1069" s="369">
        <v>44925</v>
      </c>
      <c r="K1069" s="373">
        <v>874</v>
      </c>
      <c r="L1069" s="368"/>
      <c r="M1069" s="373" t="s">
        <v>2731</v>
      </c>
      <c r="N1069" s="375">
        <v>24716.720000000001</v>
      </c>
      <c r="O1069" s="375">
        <v>0</v>
      </c>
      <c r="P1069" s="375">
        <v>24716.720000000001</v>
      </c>
      <c r="Q1069" s="375">
        <v>24716.720000000001</v>
      </c>
      <c r="R1069" s="401" t="s">
        <v>2206</v>
      </c>
      <c r="S1069" s="438"/>
      <c r="T1069" s="439"/>
    </row>
    <row r="1070" spans="1:20" ht="41.25" customHeight="1" x14ac:dyDescent="0.25">
      <c r="A1070" s="436">
        <v>105</v>
      </c>
      <c r="B1070" s="366" t="s">
        <v>3309</v>
      </c>
      <c r="C1070" s="442" t="s">
        <v>2203</v>
      </c>
      <c r="D1070" s="428" t="s">
        <v>3306</v>
      </c>
      <c r="E1070" s="368" t="s">
        <v>2214</v>
      </c>
      <c r="F1070" s="369">
        <v>44925</v>
      </c>
      <c r="G1070" s="371"/>
      <c r="H1070" s="369"/>
      <c r="I1070" s="443" t="s">
        <v>3307</v>
      </c>
      <c r="J1070" s="369">
        <v>44925</v>
      </c>
      <c r="K1070" s="373">
        <v>1050</v>
      </c>
      <c r="L1070" s="368"/>
      <c r="M1070" s="373" t="s">
        <v>3306</v>
      </c>
      <c r="N1070" s="375">
        <v>14521.81</v>
      </c>
      <c r="O1070" s="375">
        <v>0</v>
      </c>
      <c r="P1070" s="375">
        <v>14521.81</v>
      </c>
      <c r="Q1070" s="375">
        <v>14521.81</v>
      </c>
      <c r="R1070" s="401" t="s">
        <v>2206</v>
      </c>
      <c r="S1070" s="438"/>
      <c r="T1070" s="439"/>
    </row>
    <row r="1071" spans="1:20" ht="43.5" customHeight="1" x14ac:dyDescent="0.25">
      <c r="A1071" s="436">
        <v>106</v>
      </c>
      <c r="B1071" s="366" t="s">
        <v>3309</v>
      </c>
      <c r="C1071" s="442" t="s">
        <v>2203</v>
      </c>
      <c r="D1071" s="428" t="s">
        <v>3308</v>
      </c>
      <c r="E1071" s="368" t="s">
        <v>2214</v>
      </c>
      <c r="F1071" s="369">
        <v>44925</v>
      </c>
      <c r="G1071" s="371"/>
      <c r="H1071" s="369"/>
      <c r="I1071" s="443" t="s">
        <v>3307</v>
      </c>
      <c r="J1071" s="369">
        <v>44925</v>
      </c>
      <c r="K1071" s="373">
        <v>500</v>
      </c>
      <c r="L1071" s="368"/>
      <c r="M1071" s="373" t="s">
        <v>3308</v>
      </c>
      <c r="N1071" s="375">
        <v>6985</v>
      </c>
      <c r="O1071" s="375">
        <v>0</v>
      </c>
      <c r="P1071" s="375">
        <v>6985</v>
      </c>
      <c r="Q1071" s="375">
        <v>6985</v>
      </c>
      <c r="R1071" s="401" t="s">
        <v>2206</v>
      </c>
      <c r="S1071" s="438"/>
      <c r="T1071" s="439"/>
    </row>
    <row r="1072" spans="1:20" ht="48.75" customHeight="1" x14ac:dyDescent="0.25">
      <c r="A1072" s="436">
        <v>107</v>
      </c>
      <c r="B1072" s="366" t="s">
        <v>3711</v>
      </c>
      <c r="C1072" s="442" t="s">
        <v>2203</v>
      </c>
      <c r="D1072" s="428" t="s">
        <v>3703</v>
      </c>
      <c r="E1072" s="368" t="s">
        <v>2214</v>
      </c>
      <c r="F1072" s="369">
        <v>44925</v>
      </c>
      <c r="G1072" s="371"/>
      <c r="H1072" s="369"/>
      <c r="I1072" s="443" t="s">
        <v>3710</v>
      </c>
      <c r="J1072" s="369">
        <v>44925</v>
      </c>
      <c r="K1072" s="373">
        <v>850</v>
      </c>
      <c r="L1072" s="368"/>
      <c r="M1072" s="373" t="s">
        <v>3703</v>
      </c>
      <c r="N1072" s="375">
        <v>12019</v>
      </c>
      <c r="O1072" s="375">
        <v>0</v>
      </c>
      <c r="P1072" s="375">
        <v>12019</v>
      </c>
      <c r="Q1072" s="375">
        <v>12019</v>
      </c>
      <c r="R1072" s="401" t="s">
        <v>2206</v>
      </c>
      <c r="S1072" s="438"/>
      <c r="T1072" s="439"/>
    </row>
    <row r="1073" spans="1:20" ht="39.75" hidden="1" customHeight="1" x14ac:dyDescent="0.25">
      <c r="A1073" s="436">
        <v>108</v>
      </c>
      <c r="B1073" s="366" t="s">
        <v>3309</v>
      </c>
      <c r="C1073" s="442" t="s">
        <v>2203</v>
      </c>
      <c r="D1073" s="428" t="s">
        <v>3310</v>
      </c>
      <c r="E1073" s="368" t="s">
        <v>2214</v>
      </c>
      <c r="F1073" s="369">
        <v>44925</v>
      </c>
      <c r="G1073" s="368" t="s">
        <v>4207</v>
      </c>
      <c r="H1073" s="369">
        <v>45638</v>
      </c>
      <c r="I1073" s="443" t="s">
        <v>3307</v>
      </c>
      <c r="J1073" s="369">
        <v>44925</v>
      </c>
      <c r="K1073" s="373">
        <v>1088</v>
      </c>
      <c r="L1073" s="368"/>
      <c r="M1073" s="373" t="s">
        <v>3310</v>
      </c>
      <c r="N1073" s="375">
        <v>29790.75</v>
      </c>
      <c r="O1073" s="375">
        <v>0</v>
      </c>
      <c r="P1073" s="375">
        <v>29790.75</v>
      </c>
      <c r="Q1073" s="375">
        <v>29790.75</v>
      </c>
      <c r="R1073" s="401" t="s">
        <v>2206</v>
      </c>
      <c r="S1073" s="438"/>
      <c r="T1073" s="439"/>
    </row>
    <row r="1074" spans="1:20" ht="45" customHeight="1" x14ac:dyDescent="0.25">
      <c r="A1074" s="436">
        <v>109</v>
      </c>
      <c r="B1074" s="366" t="s">
        <v>3311</v>
      </c>
      <c r="C1074" s="442" t="s">
        <v>2203</v>
      </c>
      <c r="D1074" s="428" t="s">
        <v>3312</v>
      </c>
      <c r="E1074" s="368" t="s">
        <v>2214</v>
      </c>
      <c r="F1074" s="369">
        <v>44925</v>
      </c>
      <c r="G1074" s="371"/>
      <c r="H1074" s="369"/>
      <c r="I1074" s="443" t="s">
        <v>3313</v>
      </c>
      <c r="J1074" s="369">
        <v>44925</v>
      </c>
      <c r="K1074" s="373">
        <v>600</v>
      </c>
      <c r="L1074" s="368"/>
      <c r="M1074" s="373" t="s">
        <v>3312</v>
      </c>
      <c r="N1074" s="375">
        <v>7947</v>
      </c>
      <c r="O1074" s="375">
        <v>0</v>
      </c>
      <c r="P1074" s="375">
        <v>7947</v>
      </c>
      <c r="Q1074" s="375">
        <v>7947</v>
      </c>
      <c r="R1074" s="401" t="s">
        <v>2206</v>
      </c>
      <c r="S1074" s="438"/>
      <c r="T1074" s="439"/>
    </row>
    <row r="1075" spans="1:20" ht="39" customHeight="1" x14ac:dyDescent="0.25">
      <c r="A1075" s="436">
        <v>110</v>
      </c>
      <c r="B1075" s="366" t="s">
        <v>3311</v>
      </c>
      <c r="C1075" s="442" t="s">
        <v>2203</v>
      </c>
      <c r="D1075" s="428" t="s">
        <v>3314</v>
      </c>
      <c r="E1075" s="368" t="s">
        <v>2214</v>
      </c>
      <c r="F1075" s="369">
        <v>44925</v>
      </c>
      <c r="G1075" s="371"/>
      <c r="H1075" s="369"/>
      <c r="I1075" s="443" t="s">
        <v>3313</v>
      </c>
      <c r="J1075" s="369">
        <v>44925</v>
      </c>
      <c r="K1075" s="373">
        <v>875</v>
      </c>
      <c r="L1075" s="368"/>
      <c r="M1075" s="373" t="s">
        <v>3314</v>
      </c>
      <c r="N1075" s="375">
        <v>11589.38</v>
      </c>
      <c r="O1075" s="375">
        <v>0</v>
      </c>
      <c r="P1075" s="375">
        <v>11589.38</v>
      </c>
      <c r="Q1075" s="375">
        <v>11589.38</v>
      </c>
      <c r="R1075" s="401" t="s">
        <v>2206</v>
      </c>
      <c r="S1075" s="438"/>
      <c r="T1075" s="439"/>
    </row>
    <row r="1076" spans="1:20" ht="39" customHeight="1" x14ac:dyDescent="0.25">
      <c r="A1076" s="436">
        <v>111</v>
      </c>
      <c r="B1076" s="366" t="s">
        <v>3304</v>
      </c>
      <c r="C1076" s="442" t="s">
        <v>2203</v>
      </c>
      <c r="D1076" s="428" t="s">
        <v>3315</v>
      </c>
      <c r="E1076" s="368" t="s">
        <v>2214</v>
      </c>
      <c r="F1076" s="369">
        <v>44925</v>
      </c>
      <c r="G1076" s="371"/>
      <c r="H1076" s="369"/>
      <c r="I1076" s="443" t="s">
        <v>3305</v>
      </c>
      <c r="J1076" s="369">
        <v>44925</v>
      </c>
      <c r="K1076" s="373">
        <v>660</v>
      </c>
      <c r="L1076" s="368"/>
      <c r="M1076" s="373" t="s">
        <v>3315</v>
      </c>
      <c r="N1076" s="375">
        <v>11136.17</v>
      </c>
      <c r="O1076" s="375">
        <v>0</v>
      </c>
      <c r="P1076" s="375">
        <v>11136.17</v>
      </c>
      <c r="Q1076" s="375">
        <v>11136.17</v>
      </c>
      <c r="R1076" s="401" t="s">
        <v>2206</v>
      </c>
      <c r="S1076" s="438"/>
      <c r="T1076" s="439"/>
    </row>
    <row r="1077" spans="1:20" ht="39" customHeight="1" x14ac:dyDescent="0.25">
      <c r="A1077" s="436">
        <v>112</v>
      </c>
      <c r="B1077" s="366" t="s">
        <v>3304</v>
      </c>
      <c r="C1077" s="442" t="s">
        <v>2203</v>
      </c>
      <c r="D1077" s="428" t="s">
        <v>2721</v>
      </c>
      <c r="E1077" s="368" t="s">
        <v>2214</v>
      </c>
      <c r="F1077" s="369">
        <v>44925</v>
      </c>
      <c r="G1077" s="371"/>
      <c r="H1077" s="369"/>
      <c r="I1077" s="443" t="s">
        <v>3305</v>
      </c>
      <c r="J1077" s="369">
        <v>44925</v>
      </c>
      <c r="K1077" s="373">
        <v>594</v>
      </c>
      <c r="L1077" s="368"/>
      <c r="M1077" s="373" t="s">
        <v>2721</v>
      </c>
      <c r="N1077" s="375">
        <v>16798.32</v>
      </c>
      <c r="O1077" s="375">
        <v>0</v>
      </c>
      <c r="P1077" s="375">
        <v>16798.32</v>
      </c>
      <c r="Q1077" s="375">
        <v>16798.32</v>
      </c>
      <c r="R1077" s="401" t="s">
        <v>2206</v>
      </c>
      <c r="S1077" s="438"/>
      <c r="T1077" s="439"/>
    </row>
    <row r="1078" spans="1:20" ht="39" customHeight="1" x14ac:dyDescent="0.25">
      <c r="A1078" s="436">
        <v>113</v>
      </c>
      <c r="B1078" s="366" t="s">
        <v>3304</v>
      </c>
      <c r="C1078" s="442" t="s">
        <v>2203</v>
      </c>
      <c r="D1078" s="428" t="s">
        <v>3316</v>
      </c>
      <c r="E1078" s="368" t="s">
        <v>2214</v>
      </c>
      <c r="F1078" s="369">
        <v>44925</v>
      </c>
      <c r="G1078" s="371"/>
      <c r="H1078" s="369"/>
      <c r="I1078" s="443" t="s">
        <v>3305</v>
      </c>
      <c r="J1078" s="369">
        <v>44925</v>
      </c>
      <c r="K1078" s="373">
        <v>3432</v>
      </c>
      <c r="L1078" s="368"/>
      <c r="M1078" s="373" t="s">
        <v>3316</v>
      </c>
      <c r="N1078" s="375">
        <v>36396.36</v>
      </c>
      <c r="O1078" s="375">
        <v>0</v>
      </c>
      <c r="P1078" s="375">
        <v>36396.36</v>
      </c>
      <c r="Q1078" s="375">
        <v>36396.36</v>
      </c>
      <c r="R1078" s="401" t="s">
        <v>2206</v>
      </c>
      <c r="S1078" s="438"/>
      <c r="T1078" s="439"/>
    </row>
    <row r="1079" spans="1:20" ht="39" customHeight="1" x14ac:dyDescent="0.25">
      <c r="A1079" s="436">
        <v>114</v>
      </c>
      <c r="B1079" s="366" t="s">
        <v>3304</v>
      </c>
      <c r="C1079" s="442" t="s">
        <v>2203</v>
      </c>
      <c r="D1079" s="428" t="s">
        <v>3317</v>
      </c>
      <c r="E1079" s="368" t="s">
        <v>2214</v>
      </c>
      <c r="F1079" s="369">
        <v>44925</v>
      </c>
      <c r="G1079" s="371"/>
      <c r="H1079" s="369"/>
      <c r="I1079" s="443" t="s">
        <v>3305</v>
      </c>
      <c r="J1079" s="369">
        <v>44925</v>
      </c>
      <c r="K1079" s="373">
        <v>884</v>
      </c>
      <c r="L1079" s="368"/>
      <c r="M1079" s="373" t="s">
        <v>3317</v>
      </c>
      <c r="N1079" s="375">
        <v>12499.76</v>
      </c>
      <c r="O1079" s="375">
        <v>0</v>
      </c>
      <c r="P1079" s="375">
        <v>12499.76</v>
      </c>
      <c r="Q1079" s="375">
        <v>12499.76</v>
      </c>
      <c r="R1079" s="401" t="s">
        <v>2206</v>
      </c>
      <c r="S1079" s="438"/>
      <c r="T1079" s="439"/>
    </row>
    <row r="1080" spans="1:20" ht="39" customHeight="1" x14ac:dyDescent="0.25">
      <c r="A1080" s="436">
        <v>115</v>
      </c>
      <c r="B1080" s="366" t="s">
        <v>3304</v>
      </c>
      <c r="C1080" s="442" t="s">
        <v>2203</v>
      </c>
      <c r="D1080" s="428" t="s">
        <v>3318</v>
      </c>
      <c r="E1080" s="368" t="s">
        <v>2214</v>
      </c>
      <c r="F1080" s="369">
        <v>44925</v>
      </c>
      <c r="G1080" s="371"/>
      <c r="H1080" s="369"/>
      <c r="I1080" s="443" t="s">
        <v>3305</v>
      </c>
      <c r="J1080" s="369">
        <v>44925</v>
      </c>
      <c r="K1080" s="373">
        <v>2100</v>
      </c>
      <c r="L1080" s="368"/>
      <c r="M1080" s="373" t="s">
        <v>3318</v>
      </c>
      <c r="N1080" s="375">
        <v>24942.959999999999</v>
      </c>
      <c r="O1080" s="375">
        <v>0</v>
      </c>
      <c r="P1080" s="375">
        <v>24942.959999999999</v>
      </c>
      <c r="Q1080" s="375">
        <v>24942.959999999999</v>
      </c>
      <c r="R1080" s="401" t="s">
        <v>2206</v>
      </c>
      <c r="S1080" s="438"/>
      <c r="T1080" s="439"/>
    </row>
    <row r="1081" spans="1:20" ht="39" customHeight="1" x14ac:dyDescent="0.25">
      <c r="A1081" s="436">
        <v>116</v>
      </c>
      <c r="B1081" s="366" t="s">
        <v>3319</v>
      </c>
      <c r="C1081" s="442" t="s">
        <v>2203</v>
      </c>
      <c r="D1081" s="428" t="s">
        <v>3320</v>
      </c>
      <c r="E1081" s="368" t="s">
        <v>2214</v>
      </c>
      <c r="F1081" s="369">
        <v>44925</v>
      </c>
      <c r="G1081" s="371"/>
      <c r="H1081" s="369"/>
      <c r="I1081" s="443" t="s">
        <v>3322</v>
      </c>
      <c r="J1081" s="369">
        <v>44925</v>
      </c>
      <c r="K1081" s="373">
        <v>875</v>
      </c>
      <c r="L1081" s="368"/>
      <c r="M1081" s="373" t="s">
        <v>3320</v>
      </c>
      <c r="N1081" s="375">
        <v>5153.84</v>
      </c>
      <c r="O1081" s="375">
        <v>0</v>
      </c>
      <c r="P1081" s="375">
        <v>5153.84</v>
      </c>
      <c r="Q1081" s="375">
        <v>5153.84</v>
      </c>
      <c r="R1081" s="401" t="s">
        <v>2206</v>
      </c>
      <c r="S1081" s="438"/>
      <c r="T1081" s="439"/>
    </row>
    <row r="1082" spans="1:20" ht="39" hidden="1" customHeight="1" x14ac:dyDescent="0.25">
      <c r="A1082" s="436">
        <v>117</v>
      </c>
      <c r="B1082" s="366" t="s">
        <v>3720</v>
      </c>
      <c r="C1082" s="442" t="s">
        <v>2203</v>
      </c>
      <c r="D1082" s="428" t="s">
        <v>954</v>
      </c>
      <c r="E1082" s="368" t="s">
        <v>2214</v>
      </c>
      <c r="F1082" s="369">
        <v>44925</v>
      </c>
      <c r="G1082" s="371" t="s">
        <v>3722</v>
      </c>
      <c r="H1082" s="369">
        <v>45274</v>
      </c>
      <c r="I1082" s="443" t="s">
        <v>3721</v>
      </c>
      <c r="J1082" s="369">
        <v>44925</v>
      </c>
      <c r="K1082" s="373">
        <v>1102</v>
      </c>
      <c r="L1082" s="368"/>
      <c r="M1082" s="373" t="s">
        <v>954</v>
      </c>
      <c r="N1082" s="375">
        <v>24266.7</v>
      </c>
      <c r="O1082" s="375">
        <v>0</v>
      </c>
      <c r="P1082" s="375">
        <v>24266.7</v>
      </c>
      <c r="Q1082" s="375">
        <v>24266.7</v>
      </c>
      <c r="R1082" s="401" t="s">
        <v>2206</v>
      </c>
      <c r="S1082" s="438"/>
      <c r="T1082" s="439"/>
    </row>
    <row r="1083" spans="1:20" ht="39" customHeight="1" x14ac:dyDescent="0.25">
      <c r="A1083" s="436">
        <v>118</v>
      </c>
      <c r="B1083" s="366" t="s">
        <v>3319</v>
      </c>
      <c r="C1083" s="442" t="s">
        <v>2203</v>
      </c>
      <c r="D1083" s="428" t="s">
        <v>3321</v>
      </c>
      <c r="E1083" s="368" t="s">
        <v>2214</v>
      </c>
      <c r="F1083" s="369">
        <v>44925</v>
      </c>
      <c r="G1083" s="371"/>
      <c r="H1083" s="369"/>
      <c r="I1083" s="443" t="s">
        <v>3322</v>
      </c>
      <c r="J1083" s="369">
        <v>44925</v>
      </c>
      <c r="K1083" s="373">
        <v>640</v>
      </c>
      <c r="L1083" s="368"/>
      <c r="M1083" s="373" t="s">
        <v>3321</v>
      </c>
      <c r="N1083" s="375">
        <v>14380.8</v>
      </c>
      <c r="O1083" s="375">
        <v>0</v>
      </c>
      <c r="P1083" s="375">
        <v>14380.8</v>
      </c>
      <c r="Q1083" s="375">
        <v>14380.8</v>
      </c>
      <c r="R1083" s="401" t="s">
        <v>2206</v>
      </c>
      <c r="S1083" s="438"/>
      <c r="T1083" s="439"/>
    </row>
    <row r="1084" spans="1:20" ht="39" customHeight="1" x14ac:dyDescent="0.25">
      <c r="A1084" s="436">
        <v>119</v>
      </c>
      <c r="B1084" s="366" t="s">
        <v>3319</v>
      </c>
      <c r="C1084" s="442" t="s">
        <v>2203</v>
      </c>
      <c r="D1084" s="428" t="s">
        <v>2726</v>
      </c>
      <c r="E1084" s="368" t="s">
        <v>2214</v>
      </c>
      <c r="F1084" s="369">
        <v>44925</v>
      </c>
      <c r="G1084" s="371"/>
      <c r="H1084" s="369"/>
      <c r="I1084" s="443" t="s">
        <v>3322</v>
      </c>
      <c r="J1084" s="369">
        <v>44925</v>
      </c>
      <c r="K1084" s="373">
        <v>7680</v>
      </c>
      <c r="L1084" s="368"/>
      <c r="M1084" s="373" t="s">
        <v>2726</v>
      </c>
      <c r="N1084" s="375">
        <v>17256.96</v>
      </c>
      <c r="O1084" s="375">
        <v>0</v>
      </c>
      <c r="P1084" s="375">
        <v>17256.96</v>
      </c>
      <c r="Q1084" s="375">
        <v>17256.96</v>
      </c>
      <c r="R1084" s="401" t="s">
        <v>2206</v>
      </c>
      <c r="S1084" s="438"/>
      <c r="T1084" s="439"/>
    </row>
    <row r="1085" spans="1:20" ht="39" customHeight="1" x14ac:dyDescent="0.25">
      <c r="A1085" s="436">
        <v>120</v>
      </c>
      <c r="B1085" s="366" t="s">
        <v>3319</v>
      </c>
      <c r="C1085" s="442" t="s">
        <v>2203</v>
      </c>
      <c r="D1085" s="428" t="s">
        <v>2727</v>
      </c>
      <c r="E1085" s="368" t="s">
        <v>2214</v>
      </c>
      <c r="F1085" s="369">
        <v>44925</v>
      </c>
      <c r="G1085" s="371"/>
      <c r="H1085" s="369"/>
      <c r="I1085" s="443" t="s">
        <v>3322</v>
      </c>
      <c r="J1085" s="369">
        <v>44925</v>
      </c>
      <c r="K1085" s="373">
        <v>840</v>
      </c>
      <c r="L1085" s="368"/>
      <c r="M1085" s="373" t="s">
        <v>2727</v>
      </c>
      <c r="N1085" s="375">
        <v>18874.8</v>
      </c>
      <c r="O1085" s="375">
        <v>0</v>
      </c>
      <c r="P1085" s="375">
        <v>18874.8</v>
      </c>
      <c r="Q1085" s="375">
        <v>18874.8</v>
      </c>
      <c r="R1085" s="401" t="s">
        <v>2206</v>
      </c>
      <c r="S1085" s="438"/>
      <c r="T1085" s="439"/>
    </row>
    <row r="1086" spans="1:20" ht="39" customHeight="1" x14ac:dyDescent="0.25">
      <c r="A1086" s="436">
        <v>121</v>
      </c>
      <c r="B1086" s="366" t="s">
        <v>3323</v>
      </c>
      <c r="C1086" s="442" t="s">
        <v>2203</v>
      </c>
      <c r="D1086" s="428" t="s">
        <v>3324</v>
      </c>
      <c r="E1086" s="368" t="s">
        <v>2217</v>
      </c>
      <c r="F1086" s="369">
        <v>44925</v>
      </c>
      <c r="G1086" s="371"/>
      <c r="H1086" s="369"/>
      <c r="I1086" s="443" t="s">
        <v>3325</v>
      </c>
      <c r="J1086" s="369">
        <v>44925</v>
      </c>
      <c r="K1086" s="373">
        <v>4000</v>
      </c>
      <c r="L1086" s="368"/>
      <c r="M1086" s="373" t="s">
        <v>3324</v>
      </c>
      <c r="N1086" s="375">
        <v>356.16</v>
      </c>
      <c r="O1086" s="375">
        <v>0</v>
      </c>
      <c r="P1086" s="375">
        <v>356.16</v>
      </c>
      <c r="Q1086" s="375">
        <v>356.16</v>
      </c>
      <c r="R1086" s="401" t="s">
        <v>2206</v>
      </c>
      <c r="S1086" s="438"/>
      <c r="T1086" s="439"/>
    </row>
    <row r="1087" spans="1:20" ht="39" customHeight="1" x14ac:dyDescent="0.25">
      <c r="A1087" s="436">
        <v>122</v>
      </c>
      <c r="B1087" s="366" t="s">
        <v>3326</v>
      </c>
      <c r="C1087" s="442" t="s">
        <v>2203</v>
      </c>
      <c r="D1087" s="428" t="s">
        <v>3327</v>
      </c>
      <c r="E1087" s="368" t="s">
        <v>2215</v>
      </c>
      <c r="F1087" s="369">
        <v>44925</v>
      </c>
      <c r="G1087" s="371"/>
      <c r="H1087" s="369"/>
      <c r="I1087" s="443" t="s">
        <v>1782</v>
      </c>
      <c r="J1087" s="369">
        <v>44925</v>
      </c>
      <c r="K1087" s="373">
        <v>1152</v>
      </c>
      <c r="L1087" s="368"/>
      <c r="M1087" s="373" t="s">
        <v>3327</v>
      </c>
      <c r="N1087" s="375">
        <v>12012.48</v>
      </c>
      <c r="O1087" s="375">
        <v>0</v>
      </c>
      <c r="P1087" s="375">
        <v>12012.48</v>
      </c>
      <c r="Q1087" s="375">
        <v>12012.48</v>
      </c>
      <c r="R1087" s="401" t="s">
        <v>2206</v>
      </c>
      <c r="S1087" s="438"/>
      <c r="T1087" s="439"/>
    </row>
    <row r="1088" spans="1:20" ht="39" customHeight="1" x14ac:dyDescent="0.25">
      <c r="A1088" s="436">
        <v>123</v>
      </c>
      <c r="B1088" s="366" t="s">
        <v>3328</v>
      </c>
      <c r="C1088" s="442" t="s">
        <v>2203</v>
      </c>
      <c r="D1088" s="428" t="s">
        <v>3329</v>
      </c>
      <c r="E1088" s="368" t="s">
        <v>2215</v>
      </c>
      <c r="F1088" s="369">
        <v>44925</v>
      </c>
      <c r="G1088" s="371"/>
      <c r="H1088" s="369"/>
      <c r="I1088" s="443" t="s">
        <v>1782</v>
      </c>
      <c r="J1088" s="369">
        <v>44925</v>
      </c>
      <c r="K1088" s="373">
        <v>3297</v>
      </c>
      <c r="L1088" s="368"/>
      <c r="M1088" s="373" t="s">
        <v>3329</v>
      </c>
      <c r="N1088" s="375">
        <v>29220.7</v>
      </c>
      <c r="O1088" s="375">
        <v>0</v>
      </c>
      <c r="P1088" s="375">
        <v>29220.7</v>
      </c>
      <c r="Q1088" s="375">
        <v>29220.7</v>
      </c>
      <c r="R1088" s="401" t="s">
        <v>2206</v>
      </c>
      <c r="S1088" s="438"/>
      <c r="T1088" s="439"/>
    </row>
    <row r="1089" spans="1:20" ht="39" customHeight="1" x14ac:dyDescent="0.25">
      <c r="A1089" s="436">
        <v>124</v>
      </c>
      <c r="B1089" s="366" t="s">
        <v>3326</v>
      </c>
      <c r="C1089" s="442" t="s">
        <v>2203</v>
      </c>
      <c r="D1089" s="428" t="s">
        <v>3330</v>
      </c>
      <c r="E1089" s="368" t="s">
        <v>2215</v>
      </c>
      <c r="F1089" s="369">
        <v>44925</v>
      </c>
      <c r="G1089" s="371"/>
      <c r="H1089" s="369"/>
      <c r="I1089" s="443" t="s">
        <v>1782</v>
      </c>
      <c r="J1089" s="369">
        <v>44925</v>
      </c>
      <c r="K1089" s="373">
        <v>689</v>
      </c>
      <c r="L1089" s="368"/>
      <c r="M1089" s="373" t="s">
        <v>3330</v>
      </c>
      <c r="N1089" s="375">
        <v>8749.94</v>
      </c>
      <c r="O1089" s="375">
        <v>0</v>
      </c>
      <c r="P1089" s="375">
        <v>8749.94</v>
      </c>
      <c r="Q1089" s="375">
        <v>8749.94</v>
      </c>
      <c r="R1089" s="401" t="s">
        <v>2206</v>
      </c>
      <c r="S1089" s="438"/>
      <c r="T1089" s="439"/>
    </row>
    <row r="1090" spans="1:20" ht="39" customHeight="1" x14ac:dyDescent="0.25">
      <c r="A1090" s="436">
        <v>125</v>
      </c>
      <c r="B1090" s="366" t="s">
        <v>3326</v>
      </c>
      <c r="C1090" s="442" t="s">
        <v>2203</v>
      </c>
      <c r="D1090" s="428" t="s">
        <v>3331</v>
      </c>
      <c r="E1090" s="368" t="s">
        <v>2215</v>
      </c>
      <c r="F1090" s="369">
        <v>44925</v>
      </c>
      <c r="G1090" s="371"/>
      <c r="H1090" s="369"/>
      <c r="I1090" s="443" t="s">
        <v>1782</v>
      </c>
      <c r="J1090" s="369">
        <v>44925</v>
      </c>
      <c r="K1090" s="373">
        <v>241</v>
      </c>
      <c r="L1090" s="368"/>
      <c r="M1090" s="373" t="s">
        <v>3331</v>
      </c>
      <c r="N1090" s="375">
        <v>3937.94</v>
      </c>
      <c r="O1090" s="375">
        <v>0</v>
      </c>
      <c r="P1090" s="375">
        <v>3937.94</v>
      </c>
      <c r="Q1090" s="375">
        <v>3937.94</v>
      </c>
      <c r="R1090" s="401" t="s">
        <v>2206</v>
      </c>
      <c r="S1090" s="438"/>
      <c r="T1090" s="439"/>
    </row>
    <row r="1091" spans="1:20" ht="60.75" customHeight="1" x14ac:dyDescent="0.25">
      <c r="A1091" s="436">
        <v>126</v>
      </c>
      <c r="B1091" s="366" t="s">
        <v>4087</v>
      </c>
      <c r="C1091" s="442" t="s">
        <v>2203</v>
      </c>
      <c r="D1091" s="428" t="s">
        <v>3332</v>
      </c>
      <c r="E1091" s="368" t="s">
        <v>2215</v>
      </c>
      <c r="F1091" s="369">
        <v>44925</v>
      </c>
      <c r="G1091" s="371"/>
      <c r="H1091" s="369"/>
      <c r="I1091" s="443" t="s">
        <v>1782</v>
      </c>
      <c r="J1091" s="369">
        <v>44925</v>
      </c>
      <c r="K1091" s="373">
        <v>300</v>
      </c>
      <c r="L1091" s="368"/>
      <c r="M1091" s="373" t="s">
        <v>3332</v>
      </c>
      <c r="N1091" s="375">
        <v>14.51</v>
      </c>
      <c r="O1091" s="375">
        <v>0</v>
      </c>
      <c r="P1091" s="375">
        <v>14.51</v>
      </c>
      <c r="Q1091" s="375">
        <v>14.51</v>
      </c>
      <c r="R1091" s="401" t="s">
        <v>2206</v>
      </c>
      <c r="S1091" s="438"/>
      <c r="T1091" s="439"/>
    </row>
    <row r="1092" spans="1:20" ht="39" customHeight="1" x14ac:dyDescent="0.25">
      <c r="A1092" s="436">
        <v>127</v>
      </c>
      <c r="B1092" s="366" t="s">
        <v>3333</v>
      </c>
      <c r="C1092" s="442" t="s">
        <v>2203</v>
      </c>
      <c r="D1092" s="428" t="s">
        <v>3334</v>
      </c>
      <c r="E1092" s="368" t="s">
        <v>2215</v>
      </c>
      <c r="F1092" s="369">
        <v>44925</v>
      </c>
      <c r="G1092" s="371"/>
      <c r="H1092" s="369"/>
      <c r="I1092" s="443" t="s">
        <v>1782</v>
      </c>
      <c r="J1092" s="369">
        <v>44925</v>
      </c>
      <c r="K1092" s="373">
        <v>11000</v>
      </c>
      <c r="L1092" s="368"/>
      <c r="M1092" s="373" t="s">
        <v>3334</v>
      </c>
      <c r="N1092" s="375">
        <v>532.13</v>
      </c>
      <c r="O1092" s="375">
        <v>0</v>
      </c>
      <c r="P1092" s="375">
        <v>532.13</v>
      </c>
      <c r="Q1092" s="375">
        <v>532.13</v>
      </c>
      <c r="R1092" s="401" t="s">
        <v>2206</v>
      </c>
      <c r="S1092" s="438"/>
      <c r="T1092" s="439"/>
    </row>
    <row r="1093" spans="1:20" ht="39" customHeight="1" x14ac:dyDescent="0.25">
      <c r="A1093" s="436">
        <v>128</v>
      </c>
      <c r="B1093" s="366" t="s">
        <v>3335</v>
      </c>
      <c r="C1093" s="442" t="s">
        <v>2203</v>
      </c>
      <c r="D1093" s="428" t="s">
        <v>3336</v>
      </c>
      <c r="E1093" s="368" t="s">
        <v>2216</v>
      </c>
      <c r="F1093" s="369">
        <v>44925</v>
      </c>
      <c r="G1093" s="371"/>
      <c r="H1093" s="369"/>
      <c r="I1093" s="443" t="s">
        <v>3337</v>
      </c>
      <c r="J1093" s="369">
        <v>44925</v>
      </c>
      <c r="K1093" s="373">
        <v>2112</v>
      </c>
      <c r="L1093" s="368"/>
      <c r="M1093" s="373" t="s">
        <v>3336</v>
      </c>
      <c r="N1093" s="375">
        <v>25883.83</v>
      </c>
      <c r="O1093" s="375">
        <v>0</v>
      </c>
      <c r="P1093" s="375">
        <v>25883.83</v>
      </c>
      <c r="Q1093" s="375">
        <v>25883.83</v>
      </c>
      <c r="R1093" s="401" t="s">
        <v>2206</v>
      </c>
      <c r="S1093" s="438"/>
      <c r="T1093" s="439"/>
    </row>
    <row r="1094" spans="1:20" ht="39" customHeight="1" x14ac:dyDescent="0.25">
      <c r="A1094" s="436">
        <v>129</v>
      </c>
      <c r="B1094" s="366" t="s">
        <v>3335</v>
      </c>
      <c r="C1094" s="442" t="s">
        <v>2203</v>
      </c>
      <c r="D1094" s="428" t="s">
        <v>3338</v>
      </c>
      <c r="E1094" s="368" t="s">
        <v>2216</v>
      </c>
      <c r="F1094" s="369">
        <v>44925</v>
      </c>
      <c r="G1094" s="371"/>
      <c r="H1094" s="369"/>
      <c r="I1094" s="443" t="s">
        <v>3337</v>
      </c>
      <c r="J1094" s="369">
        <v>44925</v>
      </c>
      <c r="K1094" s="373">
        <v>799</v>
      </c>
      <c r="L1094" s="368"/>
      <c r="M1094" s="373" t="s">
        <v>3338</v>
      </c>
      <c r="N1094" s="375">
        <v>13108.13</v>
      </c>
      <c r="O1094" s="375">
        <v>0</v>
      </c>
      <c r="P1094" s="375">
        <v>13108.13</v>
      </c>
      <c r="Q1094" s="375">
        <v>13108.13</v>
      </c>
      <c r="R1094" s="401" t="s">
        <v>2206</v>
      </c>
      <c r="S1094" s="438"/>
      <c r="T1094" s="439"/>
    </row>
    <row r="1095" spans="1:20" ht="39" customHeight="1" x14ac:dyDescent="0.25">
      <c r="A1095" s="436">
        <v>130</v>
      </c>
      <c r="B1095" s="366" t="s">
        <v>3335</v>
      </c>
      <c r="C1095" s="442" t="s">
        <v>2203</v>
      </c>
      <c r="D1095" s="428" t="s">
        <v>3339</v>
      </c>
      <c r="E1095" s="368" t="s">
        <v>2216</v>
      </c>
      <c r="F1095" s="369">
        <v>44925</v>
      </c>
      <c r="G1095" s="371"/>
      <c r="H1095" s="369"/>
      <c r="I1095" s="443" t="s">
        <v>3337</v>
      </c>
      <c r="J1095" s="369">
        <v>44925</v>
      </c>
      <c r="K1095" s="373">
        <v>1189</v>
      </c>
      <c r="L1095" s="368"/>
      <c r="M1095" s="373" t="s">
        <v>3339</v>
      </c>
      <c r="N1095" s="375">
        <v>16653.61</v>
      </c>
      <c r="O1095" s="375">
        <v>0</v>
      </c>
      <c r="P1095" s="375">
        <v>16653.61</v>
      </c>
      <c r="Q1095" s="375">
        <v>16653.61</v>
      </c>
      <c r="R1095" s="401" t="s">
        <v>2206</v>
      </c>
      <c r="S1095" s="438"/>
      <c r="T1095" s="439"/>
    </row>
    <row r="1096" spans="1:20" ht="39" customHeight="1" x14ac:dyDescent="0.25">
      <c r="A1096" s="436">
        <v>131</v>
      </c>
      <c r="B1096" s="366" t="s">
        <v>3335</v>
      </c>
      <c r="C1096" s="442" t="s">
        <v>2203</v>
      </c>
      <c r="D1096" s="428" t="s">
        <v>3340</v>
      </c>
      <c r="E1096" s="368" t="s">
        <v>2216</v>
      </c>
      <c r="F1096" s="369">
        <v>44925</v>
      </c>
      <c r="G1096" s="371"/>
      <c r="H1096" s="369"/>
      <c r="I1096" s="443" t="s">
        <v>3337</v>
      </c>
      <c r="J1096" s="369">
        <v>44925</v>
      </c>
      <c r="K1096" s="373">
        <v>10118</v>
      </c>
      <c r="L1096" s="368"/>
      <c r="M1096" s="373" t="s">
        <v>3340</v>
      </c>
      <c r="N1096" s="375">
        <v>43548.38</v>
      </c>
      <c r="O1096" s="375">
        <v>0</v>
      </c>
      <c r="P1096" s="375">
        <v>43548.38</v>
      </c>
      <c r="Q1096" s="375">
        <v>43548.38</v>
      </c>
      <c r="R1096" s="401" t="s">
        <v>2206</v>
      </c>
      <c r="S1096" s="438"/>
      <c r="T1096" s="439"/>
    </row>
    <row r="1097" spans="1:20" ht="39" customHeight="1" x14ac:dyDescent="0.25">
      <c r="A1097" s="436">
        <v>132</v>
      </c>
      <c r="B1097" s="366" t="s">
        <v>3335</v>
      </c>
      <c r="C1097" s="442" t="s">
        <v>2203</v>
      </c>
      <c r="D1097" s="428" t="s">
        <v>3341</v>
      </c>
      <c r="E1097" s="368" t="s">
        <v>2216</v>
      </c>
      <c r="F1097" s="369">
        <v>44925</v>
      </c>
      <c r="G1097" s="371"/>
      <c r="H1097" s="369"/>
      <c r="I1097" s="443" t="s">
        <v>3337</v>
      </c>
      <c r="J1097" s="369">
        <v>44925</v>
      </c>
      <c r="K1097" s="373">
        <v>34122</v>
      </c>
      <c r="L1097" s="368"/>
      <c r="M1097" s="373" t="s">
        <v>3341</v>
      </c>
      <c r="N1097" s="375">
        <v>109524.8</v>
      </c>
      <c r="O1097" s="375">
        <v>0</v>
      </c>
      <c r="P1097" s="375">
        <v>109524.8</v>
      </c>
      <c r="Q1097" s="375">
        <v>109524.8</v>
      </c>
      <c r="R1097" s="401" t="s">
        <v>2206</v>
      </c>
      <c r="S1097" s="438"/>
      <c r="T1097" s="439"/>
    </row>
    <row r="1098" spans="1:20" ht="39" customHeight="1" x14ac:dyDescent="0.25">
      <c r="A1098" s="436">
        <v>133</v>
      </c>
      <c r="B1098" s="366" t="s">
        <v>3335</v>
      </c>
      <c r="C1098" s="442" t="s">
        <v>2203</v>
      </c>
      <c r="D1098" s="428" t="s">
        <v>3342</v>
      </c>
      <c r="E1098" s="368" t="s">
        <v>2216</v>
      </c>
      <c r="F1098" s="369">
        <v>44925</v>
      </c>
      <c r="G1098" s="371"/>
      <c r="H1098" s="369"/>
      <c r="I1098" s="443" t="s">
        <v>3337</v>
      </c>
      <c r="J1098" s="369">
        <v>44925</v>
      </c>
      <c r="K1098" s="373">
        <v>459</v>
      </c>
      <c r="L1098" s="368"/>
      <c r="M1098" s="373" t="s">
        <v>3342</v>
      </c>
      <c r="N1098" s="375">
        <v>6696.81</v>
      </c>
      <c r="O1098" s="375">
        <v>0</v>
      </c>
      <c r="P1098" s="375">
        <v>6696.81</v>
      </c>
      <c r="Q1098" s="375">
        <v>6696.81</v>
      </c>
      <c r="R1098" s="401" t="s">
        <v>2206</v>
      </c>
      <c r="S1098" s="438"/>
      <c r="T1098" s="439"/>
    </row>
    <row r="1099" spans="1:20" ht="39" customHeight="1" x14ac:dyDescent="0.25">
      <c r="A1099" s="436">
        <v>134</v>
      </c>
      <c r="B1099" s="366" t="s">
        <v>3335</v>
      </c>
      <c r="C1099" s="442" t="s">
        <v>2203</v>
      </c>
      <c r="D1099" s="428" t="s">
        <v>3343</v>
      </c>
      <c r="E1099" s="368" t="s">
        <v>2216</v>
      </c>
      <c r="F1099" s="369">
        <v>44925</v>
      </c>
      <c r="G1099" s="371"/>
      <c r="H1099" s="369"/>
      <c r="I1099" s="443" t="s">
        <v>3337</v>
      </c>
      <c r="J1099" s="369">
        <v>44925</v>
      </c>
      <c r="K1099" s="373">
        <v>1178</v>
      </c>
      <c r="L1099" s="368"/>
      <c r="M1099" s="373" t="s">
        <v>3343</v>
      </c>
      <c r="N1099" s="375">
        <v>16499.54</v>
      </c>
      <c r="O1099" s="375">
        <v>0</v>
      </c>
      <c r="P1099" s="375">
        <v>16499.54</v>
      </c>
      <c r="Q1099" s="375">
        <v>16499.54</v>
      </c>
      <c r="R1099" s="401" t="s">
        <v>2206</v>
      </c>
      <c r="S1099" s="438"/>
      <c r="T1099" s="439"/>
    </row>
    <row r="1100" spans="1:20" ht="39" customHeight="1" x14ac:dyDescent="0.25">
      <c r="A1100" s="436">
        <v>135</v>
      </c>
      <c r="B1100" s="366" t="s">
        <v>3335</v>
      </c>
      <c r="C1100" s="442" t="s">
        <v>2203</v>
      </c>
      <c r="D1100" s="428" t="s">
        <v>3344</v>
      </c>
      <c r="E1100" s="368" t="s">
        <v>2216</v>
      </c>
      <c r="F1100" s="369">
        <v>44925</v>
      </c>
      <c r="G1100" s="371"/>
      <c r="H1100" s="369"/>
      <c r="I1100" s="443" t="s">
        <v>3337</v>
      </c>
      <c r="J1100" s="369">
        <v>44925</v>
      </c>
      <c r="K1100" s="373">
        <v>8000</v>
      </c>
      <c r="L1100" s="368"/>
      <c r="M1100" s="373" t="s">
        <v>3344</v>
      </c>
      <c r="N1100" s="375">
        <v>79040</v>
      </c>
      <c r="O1100" s="375">
        <v>0</v>
      </c>
      <c r="P1100" s="375">
        <v>79040</v>
      </c>
      <c r="Q1100" s="375">
        <v>79040</v>
      </c>
      <c r="R1100" s="401" t="s">
        <v>2206</v>
      </c>
      <c r="S1100" s="438"/>
      <c r="T1100" s="439"/>
    </row>
    <row r="1101" spans="1:20" ht="39" customHeight="1" x14ac:dyDescent="0.25">
      <c r="A1101" s="436">
        <v>136</v>
      </c>
      <c r="B1101" s="366" t="s">
        <v>4180</v>
      </c>
      <c r="C1101" s="442" t="s">
        <v>2203</v>
      </c>
      <c r="D1101" s="428" t="s">
        <v>3345</v>
      </c>
      <c r="E1101" s="368" t="s">
        <v>2216</v>
      </c>
      <c r="F1101" s="369">
        <v>44925</v>
      </c>
      <c r="G1101" s="371"/>
      <c r="H1101" s="369"/>
      <c r="I1101" s="443" t="s">
        <v>4179</v>
      </c>
      <c r="J1101" s="369">
        <v>44925</v>
      </c>
      <c r="K1101" s="373">
        <v>1195</v>
      </c>
      <c r="L1101" s="368"/>
      <c r="M1101" s="373" t="s">
        <v>3345</v>
      </c>
      <c r="N1101" s="375">
        <v>16737.650000000001</v>
      </c>
      <c r="O1101" s="375">
        <v>0</v>
      </c>
      <c r="P1101" s="375">
        <v>16737.650000000001</v>
      </c>
      <c r="Q1101" s="375">
        <v>16737.650000000001</v>
      </c>
      <c r="R1101" s="401" t="s">
        <v>2206</v>
      </c>
      <c r="S1101" s="438"/>
      <c r="T1101" s="439"/>
    </row>
    <row r="1102" spans="1:20" ht="39" hidden="1" customHeight="1" x14ac:dyDescent="0.25">
      <c r="A1102" s="436">
        <v>137</v>
      </c>
      <c r="B1102" s="366" t="s">
        <v>4182</v>
      </c>
      <c r="C1102" s="442" t="s">
        <v>2203</v>
      </c>
      <c r="D1102" s="428" t="s">
        <v>3346</v>
      </c>
      <c r="E1102" s="368" t="s">
        <v>2216</v>
      </c>
      <c r="F1102" s="369">
        <v>44925</v>
      </c>
      <c r="G1102" s="368" t="s">
        <v>4207</v>
      </c>
      <c r="H1102" s="369">
        <v>45638</v>
      </c>
      <c r="I1102" s="443" t="s">
        <v>4181</v>
      </c>
      <c r="J1102" s="369">
        <v>44925</v>
      </c>
      <c r="K1102" s="373">
        <v>1030</v>
      </c>
      <c r="L1102" s="368"/>
      <c r="M1102" s="373" t="s">
        <v>3346</v>
      </c>
      <c r="N1102" s="375">
        <v>14877.42</v>
      </c>
      <c r="O1102" s="375">
        <v>0</v>
      </c>
      <c r="P1102" s="375">
        <v>14877.42</v>
      </c>
      <c r="Q1102" s="375">
        <v>14877.42</v>
      </c>
      <c r="R1102" s="401" t="s">
        <v>2206</v>
      </c>
      <c r="S1102" s="438"/>
      <c r="T1102" s="439"/>
    </row>
    <row r="1103" spans="1:20" ht="39" customHeight="1" x14ac:dyDescent="0.25">
      <c r="A1103" s="436">
        <v>138</v>
      </c>
      <c r="B1103" s="366" t="s">
        <v>3335</v>
      </c>
      <c r="C1103" s="442" t="s">
        <v>2203</v>
      </c>
      <c r="D1103" s="428" t="s">
        <v>3704</v>
      </c>
      <c r="E1103" s="368" t="s">
        <v>2216</v>
      </c>
      <c r="F1103" s="369">
        <v>44925</v>
      </c>
      <c r="G1103" s="371"/>
      <c r="H1103" s="369"/>
      <c r="I1103" s="443" t="s">
        <v>3337</v>
      </c>
      <c r="J1103" s="369">
        <v>44925</v>
      </c>
      <c r="K1103" s="373">
        <v>20000</v>
      </c>
      <c r="L1103" s="368"/>
      <c r="M1103" s="373" t="s">
        <v>3704</v>
      </c>
      <c r="N1103" s="375">
        <v>6000</v>
      </c>
      <c r="O1103" s="375">
        <v>0</v>
      </c>
      <c r="P1103" s="375">
        <v>6000</v>
      </c>
      <c r="Q1103" s="375">
        <v>6000</v>
      </c>
      <c r="R1103" s="401" t="s">
        <v>2206</v>
      </c>
      <c r="S1103" s="438"/>
      <c r="T1103" s="439"/>
    </row>
    <row r="1104" spans="1:20" ht="39" hidden="1" customHeight="1" x14ac:dyDescent="0.25">
      <c r="A1104" s="436">
        <v>139</v>
      </c>
      <c r="B1104" s="366" t="s">
        <v>3347</v>
      </c>
      <c r="C1104" s="442" t="s">
        <v>2203</v>
      </c>
      <c r="D1104" s="428" t="s">
        <v>3348</v>
      </c>
      <c r="E1104" s="368" t="s">
        <v>2216</v>
      </c>
      <c r="F1104" s="369">
        <v>44925</v>
      </c>
      <c r="G1104" s="368" t="s">
        <v>4208</v>
      </c>
      <c r="H1104" s="369">
        <v>45638</v>
      </c>
      <c r="I1104" s="443" t="s">
        <v>4184</v>
      </c>
      <c r="J1104" s="369">
        <v>44925</v>
      </c>
      <c r="K1104" s="373">
        <v>1387</v>
      </c>
      <c r="L1104" s="368"/>
      <c r="M1104" s="373" t="s">
        <v>3348</v>
      </c>
      <c r="N1104" s="375">
        <v>18819.79</v>
      </c>
      <c r="O1104" s="375">
        <v>0</v>
      </c>
      <c r="P1104" s="375">
        <v>18819.79</v>
      </c>
      <c r="Q1104" s="375">
        <v>18819.79</v>
      </c>
      <c r="R1104" s="401" t="s">
        <v>2206</v>
      </c>
      <c r="S1104" s="438"/>
      <c r="T1104" s="439"/>
    </row>
    <row r="1105" spans="1:20" ht="39" hidden="1" customHeight="1" x14ac:dyDescent="0.25">
      <c r="A1105" s="436">
        <v>140</v>
      </c>
      <c r="B1105" s="366" t="s">
        <v>3349</v>
      </c>
      <c r="C1105" s="442" t="s">
        <v>2203</v>
      </c>
      <c r="D1105" s="428" t="s">
        <v>3350</v>
      </c>
      <c r="E1105" s="368" t="s">
        <v>2216</v>
      </c>
      <c r="F1105" s="369">
        <v>44925</v>
      </c>
      <c r="G1105" s="368" t="s">
        <v>4207</v>
      </c>
      <c r="H1105" s="369">
        <v>45638</v>
      </c>
      <c r="I1105" s="443" t="s">
        <v>4183</v>
      </c>
      <c r="J1105" s="369">
        <v>44925</v>
      </c>
      <c r="K1105" s="373">
        <v>1890</v>
      </c>
      <c r="L1105" s="368"/>
      <c r="M1105" s="373" t="s">
        <v>3350</v>
      </c>
      <c r="N1105" s="375">
        <v>23714.59</v>
      </c>
      <c r="O1105" s="375">
        <v>0</v>
      </c>
      <c r="P1105" s="375">
        <v>23714.59</v>
      </c>
      <c r="Q1105" s="375">
        <v>23714.59</v>
      </c>
      <c r="R1105" s="401" t="s">
        <v>2206</v>
      </c>
      <c r="S1105" s="438"/>
      <c r="T1105" s="439"/>
    </row>
    <row r="1106" spans="1:20" ht="39" customHeight="1" x14ac:dyDescent="0.25">
      <c r="A1106" s="436">
        <v>141</v>
      </c>
      <c r="B1106" s="366" t="s">
        <v>3351</v>
      </c>
      <c r="C1106" s="442" t="s">
        <v>2203</v>
      </c>
      <c r="D1106" s="428" t="s">
        <v>3352</v>
      </c>
      <c r="E1106" s="368" t="s">
        <v>2216</v>
      </c>
      <c r="F1106" s="369">
        <v>44925</v>
      </c>
      <c r="G1106" s="371"/>
      <c r="H1106" s="369"/>
      <c r="I1106" s="443" t="s">
        <v>3353</v>
      </c>
      <c r="J1106" s="369">
        <v>44925</v>
      </c>
      <c r="K1106" s="373">
        <v>3000</v>
      </c>
      <c r="L1106" s="368"/>
      <c r="M1106" s="373" t="s">
        <v>3352</v>
      </c>
      <c r="N1106" s="375">
        <v>900</v>
      </c>
      <c r="O1106" s="375">
        <v>0</v>
      </c>
      <c r="P1106" s="375">
        <v>900</v>
      </c>
      <c r="Q1106" s="375">
        <v>900</v>
      </c>
      <c r="R1106" s="401" t="s">
        <v>2206</v>
      </c>
      <c r="S1106" s="438"/>
      <c r="T1106" s="439"/>
    </row>
    <row r="1107" spans="1:20" ht="39" customHeight="1" x14ac:dyDescent="0.25">
      <c r="A1107" s="436">
        <v>142</v>
      </c>
      <c r="B1107" s="366" t="s">
        <v>4185</v>
      </c>
      <c r="C1107" s="442" t="s">
        <v>2203</v>
      </c>
      <c r="D1107" s="428" t="s">
        <v>3354</v>
      </c>
      <c r="E1107" s="368" t="s">
        <v>2216</v>
      </c>
      <c r="F1107" s="369">
        <v>44925</v>
      </c>
      <c r="G1107" s="371"/>
      <c r="H1107" s="369"/>
      <c r="I1107" s="443" t="s">
        <v>4186</v>
      </c>
      <c r="J1107" s="369">
        <v>44925</v>
      </c>
      <c r="K1107" s="373">
        <v>624</v>
      </c>
      <c r="L1107" s="368"/>
      <c r="M1107" s="373" t="s">
        <v>3354</v>
      </c>
      <c r="N1107" s="375">
        <v>2197.06</v>
      </c>
      <c r="O1107" s="375">
        <v>0</v>
      </c>
      <c r="P1107" s="375">
        <v>2197.06</v>
      </c>
      <c r="Q1107" s="375">
        <v>2197.06</v>
      </c>
      <c r="R1107" s="401" t="s">
        <v>2206</v>
      </c>
      <c r="S1107" s="438"/>
      <c r="T1107" s="439"/>
    </row>
    <row r="1108" spans="1:20" ht="39" hidden="1" customHeight="1" x14ac:dyDescent="0.25">
      <c r="A1108" s="436">
        <v>143</v>
      </c>
      <c r="B1108" s="366" t="s">
        <v>4188</v>
      </c>
      <c r="C1108" s="442" t="s">
        <v>2203</v>
      </c>
      <c r="D1108" s="428" t="s">
        <v>3355</v>
      </c>
      <c r="E1108" s="368" t="s">
        <v>2216</v>
      </c>
      <c r="F1108" s="369">
        <v>44925</v>
      </c>
      <c r="G1108" s="368" t="s">
        <v>4207</v>
      </c>
      <c r="H1108" s="369">
        <v>45638</v>
      </c>
      <c r="I1108" s="443" t="s">
        <v>4187</v>
      </c>
      <c r="J1108" s="369">
        <v>44925</v>
      </c>
      <c r="K1108" s="373">
        <v>1339</v>
      </c>
      <c r="L1108" s="368"/>
      <c r="M1108" s="373" t="s">
        <v>3355</v>
      </c>
      <c r="N1108" s="375">
        <v>18363.849999999999</v>
      </c>
      <c r="O1108" s="375">
        <v>0</v>
      </c>
      <c r="P1108" s="375">
        <v>18363.849999999999</v>
      </c>
      <c r="Q1108" s="375">
        <v>18363.849999999999</v>
      </c>
      <c r="R1108" s="401" t="s">
        <v>2206</v>
      </c>
      <c r="S1108" s="438"/>
      <c r="T1108" s="439"/>
    </row>
    <row r="1109" spans="1:20" ht="39" customHeight="1" x14ac:dyDescent="0.25">
      <c r="A1109" s="436">
        <v>144</v>
      </c>
      <c r="B1109" s="366" t="s">
        <v>4190</v>
      </c>
      <c r="C1109" s="442" t="s">
        <v>2203</v>
      </c>
      <c r="D1109" s="428" t="s">
        <v>3356</v>
      </c>
      <c r="E1109" s="368" t="s">
        <v>2216</v>
      </c>
      <c r="F1109" s="369">
        <v>44925</v>
      </c>
      <c r="G1109" s="371"/>
      <c r="H1109" s="369"/>
      <c r="I1109" s="443" t="s">
        <v>4189</v>
      </c>
      <c r="J1109" s="369">
        <v>44925</v>
      </c>
      <c r="K1109" s="373">
        <v>10000</v>
      </c>
      <c r="L1109" s="368"/>
      <c r="M1109" s="373" t="s">
        <v>3356</v>
      </c>
      <c r="N1109" s="375">
        <v>3000</v>
      </c>
      <c r="O1109" s="375">
        <v>0</v>
      </c>
      <c r="P1109" s="375">
        <v>3000</v>
      </c>
      <c r="Q1109" s="375">
        <v>3000</v>
      </c>
      <c r="R1109" s="401" t="s">
        <v>2206</v>
      </c>
      <c r="S1109" s="438"/>
      <c r="T1109" s="439"/>
    </row>
    <row r="1110" spans="1:20" ht="39" customHeight="1" x14ac:dyDescent="0.25">
      <c r="A1110" s="436">
        <v>145</v>
      </c>
      <c r="B1110" s="366" t="s">
        <v>3357</v>
      </c>
      <c r="C1110" s="442" t="s">
        <v>2203</v>
      </c>
      <c r="D1110" s="428" t="s">
        <v>3358</v>
      </c>
      <c r="E1110" s="368" t="s">
        <v>2217</v>
      </c>
      <c r="F1110" s="369">
        <v>44925</v>
      </c>
      <c r="G1110" s="371"/>
      <c r="H1110" s="369"/>
      <c r="I1110" s="443" t="s">
        <v>3359</v>
      </c>
      <c r="J1110" s="369">
        <v>44925</v>
      </c>
      <c r="K1110" s="373">
        <v>7000</v>
      </c>
      <c r="L1110" s="368"/>
      <c r="M1110" s="373" t="s">
        <v>3358</v>
      </c>
      <c r="N1110" s="375">
        <v>604.16</v>
      </c>
      <c r="O1110" s="375">
        <v>0</v>
      </c>
      <c r="P1110" s="375">
        <v>604.16</v>
      </c>
      <c r="Q1110" s="375">
        <v>604.16</v>
      </c>
      <c r="R1110" s="401" t="s">
        <v>2206</v>
      </c>
      <c r="S1110" s="438"/>
      <c r="T1110" s="439"/>
    </row>
    <row r="1111" spans="1:20" ht="39" customHeight="1" x14ac:dyDescent="0.25">
      <c r="A1111" s="436">
        <v>146</v>
      </c>
      <c r="B1111" s="366" t="s">
        <v>3357</v>
      </c>
      <c r="C1111" s="442" t="s">
        <v>2203</v>
      </c>
      <c r="D1111" s="428" t="s">
        <v>3360</v>
      </c>
      <c r="E1111" s="368" t="s">
        <v>2217</v>
      </c>
      <c r="F1111" s="369">
        <v>44925</v>
      </c>
      <c r="G1111" s="371"/>
      <c r="H1111" s="369"/>
      <c r="I1111" s="443" t="s">
        <v>3359</v>
      </c>
      <c r="J1111" s="369">
        <v>44925</v>
      </c>
      <c r="K1111" s="373">
        <v>300</v>
      </c>
      <c r="L1111" s="368"/>
      <c r="M1111" s="373" t="s">
        <v>3360</v>
      </c>
      <c r="N1111" s="375">
        <v>81</v>
      </c>
      <c r="O1111" s="375">
        <v>0</v>
      </c>
      <c r="P1111" s="375">
        <v>81</v>
      </c>
      <c r="Q1111" s="375">
        <v>81</v>
      </c>
      <c r="R1111" s="401" t="s">
        <v>2206</v>
      </c>
      <c r="S1111" s="438"/>
      <c r="T1111" s="439"/>
    </row>
    <row r="1112" spans="1:20" ht="39" customHeight="1" x14ac:dyDescent="0.25">
      <c r="A1112" s="436">
        <v>147</v>
      </c>
      <c r="B1112" s="366" t="s">
        <v>3362</v>
      </c>
      <c r="C1112" s="442" t="s">
        <v>2203</v>
      </c>
      <c r="D1112" s="428" t="s">
        <v>3361</v>
      </c>
      <c r="E1112" s="368" t="s">
        <v>2217</v>
      </c>
      <c r="F1112" s="369">
        <v>44925</v>
      </c>
      <c r="G1112" s="371"/>
      <c r="H1112" s="369"/>
      <c r="I1112" s="443" t="s">
        <v>1791</v>
      </c>
      <c r="J1112" s="369">
        <v>44925</v>
      </c>
      <c r="K1112" s="373">
        <v>759</v>
      </c>
      <c r="L1112" s="368"/>
      <c r="M1112" s="373" t="s">
        <v>3361</v>
      </c>
      <c r="N1112" s="375">
        <v>204.93</v>
      </c>
      <c r="O1112" s="375">
        <v>0</v>
      </c>
      <c r="P1112" s="375">
        <v>204.93</v>
      </c>
      <c r="Q1112" s="375">
        <v>204.93</v>
      </c>
      <c r="R1112" s="401" t="s">
        <v>2206</v>
      </c>
      <c r="S1112" s="438"/>
      <c r="T1112" s="439"/>
    </row>
    <row r="1113" spans="1:20" ht="39" customHeight="1" x14ac:dyDescent="0.25">
      <c r="A1113" s="436">
        <v>148</v>
      </c>
      <c r="B1113" s="366" t="s">
        <v>3363</v>
      </c>
      <c r="C1113" s="442" t="s">
        <v>2203</v>
      </c>
      <c r="D1113" s="428" t="s">
        <v>3364</v>
      </c>
      <c r="E1113" s="368" t="s">
        <v>2217</v>
      </c>
      <c r="F1113" s="369">
        <v>44925</v>
      </c>
      <c r="G1113" s="371"/>
      <c r="H1113" s="369"/>
      <c r="I1113" s="443" t="s">
        <v>3365</v>
      </c>
      <c r="J1113" s="369">
        <v>44925</v>
      </c>
      <c r="K1113" s="373">
        <v>7000</v>
      </c>
      <c r="L1113" s="368"/>
      <c r="M1113" s="373" t="s">
        <v>3364</v>
      </c>
      <c r="N1113" s="375">
        <v>309.08999999999997</v>
      </c>
      <c r="O1113" s="375">
        <v>0</v>
      </c>
      <c r="P1113" s="375">
        <v>309.08999999999997</v>
      </c>
      <c r="Q1113" s="375">
        <v>309.08999999999997</v>
      </c>
      <c r="R1113" s="401" t="s">
        <v>2206</v>
      </c>
      <c r="S1113" s="438"/>
      <c r="T1113" s="439"/>
    </row>
    <row r="1114" spans="1:20" ht="39" customHeight="1" x14ac:dyDescent="0.25">
      <c r="A1114" s="436">
        <v>149</v>
      </c>
      <c r="B1114" s="366" t="s">
        <v>3363</v>
      </c>
      <c r="C1114" s="442" t="s">
        <v>2203</v>
      </c>
      <c r="D1114" s="428" t="s">
        <v>3366</v>
      </c>
      <c r="E1114" s="368" t="s">
        <v>2217</v>
      </c>
      <c r="F1114" s="369">
        <v>44925</v>
      </c>
      <c r="G1114" s="371"/>
      <c r="H1114" s="369"/>
      <c r="I1114" s="443" t="s">
        <v>3365</v>
      </c>
      <c r="J1114" s="369">
        <v>44925</v>
      </c>
      <c r="K1114" s="373">
        <v>800</v>
      </c>
      <c r="L1114" s="368"/>
      <c r="M1114" s="373" t="s">
        <v>3366</v>
      </c>
      <c r="N1114" s="375">
        <v>35.33</v>
      </c>
      <c r="O1114" s="375">
        <v>0</v>
      </c>
      <c r="P1114" s="375">
        <v>35.33</v>
      </c>
      <c r="Q1114" s="375">
        <v>35.33</v>
      </c>
      <c r="R1114" s="401" t="s">
        <v>2206</v>
      </c>
      <c r="S1114" s="438"/>
      <c r="T1114" s="439"/>
    </row>
    <row r="1115" spans="1:20" ht="39" customHeight="1" x14ac:dyDescent="0.25">
      <c r="A1115" s="436">
        <v>150</v>
      </c>
      <c r="B1115" s="366" t="s">
        <v>3367</v>
      </c>
      <c r="C1115" s="442" t="s">
        <v>2203</v>
      </c>
      <c r="D1115" s="428" t="s">
        <v>3369</v>
      </c>
      <c r="E1115" s="368" t="s">
        <v>2217</v>
      </c>
      <c r="F1115" s="369">
        <v>44925</v>
      </c>
      <c r="G1115" s="371"/>
      <c r="H1115" s="369"/>
      <c r="I1115" s="443" t="s">
        <v>3368</v>
      </c>
      <c r="J1115" s="369">
        <v>44925</v>
      </c>
      <c r="K1115" s="373">
        <v>15000</v>
      </c>
      <c r="L1115" s="368"/>
      <c r="M1115" s="373" t="s">
        <v>3369</v>
      </c>
      <c r="N1115" s="375">
        <v>976.05</v>
      </c>
      <c r="O1115" s="375">
        <v>0</v>
      </c>
      <c r="P1115" s="375">
        <v>976.05</v>
      </c>
      <c r="Q1115" s="375">
        <v>976.05</v>
      </c>
      <c r="R1115" s="401" t="s">
        <v>2206</v>
      </c>
      <c r="S1115" s="438"/>
      <c r="T1115" s="439"/>
    </row>
    <row r="1116" spans="1:20" ht="39" customHeight="1" x14ac:dyDescent="0.25">
      <c r="A1116" s="436">
        <v>151</v>
      </c>
      <c r="B1116" s="366" t="s">
        <v>3367</v>
      </c>
      <c r="C1116" s="442" t="s">
        <v>2203</v>
      </c>
      <c r="D1116" s="428" t="s">
        <v>3370</v>
      </c>
      <c r="E1116" s="368" t="s">
        <v>2217</v>
      </c>
      <c r="F1116" s="369">
        <v>44925</v>
      </c>
      <c r="G1116" s="371"/>
      <c r="H1116" s="369"/>
      <c r="I1116" s="443" t="s">
        <v>3368</v>
      </c>
      <c r="J1116" s="369">
        <v>44925</v>
      </c>
      <c r="K1116" s="373">
        <v>200</v>
      </c>
      <c r="L1116" s="368"/>
      <c r="M1116" s="373" t="s">
        <v>3370</v>
      </c>
      <c r="N1116" s="375">
        <v>54</v>
      </c>
      <c r="O1116" s="375">
        <v>0</v>
      </c>
      <c r="P1116" s="375">
        <v>54</v>
      </c>
      <c r="Q1116" s="375">
        <v>54</v>
      </c>
      <c r="R1116" s="401" t="s">
        <v>2206</v>
      </c>
      <c r="S1116" s="438"/>
      <c r="T1116" s="439"/>
    </row>
    <row r="1117" spans="1:20" ht="39" customHeight="1" x14ac:dyDescent="0.25">
      <c r="A1117" s="436">
        <v>152</v>
      </c>
      <c r="B1117" s="366" t="s">
        <v>3362</v>
      </c>
      <c r="C1117" s="442" t="s">
        <v>2203</v>
      </c>
      <c r="D1117" s="428" t="s">
        <v>3371</v>
      </c>
      <c r="E1117" s="368" t="s">
        <v>2217</v>
      </c>
      <c r="F1117" s="369">
        <v>44925</v>
      </c>
      <c r="G1117" s="371"/>
      <c r="H1117" s="369"/>
      <c r="I1117" s="443" t="s">
        <v>1791</v>
      </c>
      <c r="J1117" s="369">
        <v>44925</v>
      </c>
      <c r="K1117" s="373">
        <v>10000</v>
      </c>
      <c r="L1117" s="368"/>
      <c r="M1117" s="373" t="s">
        <v>3371</v>
      </c>
      <c r="N1117" s="375">
        <v>441.56</v>
      </c>
      <c r="O1117" s="375">
        <v>0</v>
      </c>
      <c r="P1117" s="375">
        <v>441.56</v>
      </c>
      <c r="Q1117" s="375">
        <v>441.56</v>
      </c>
      <c r="R1117" s="401" t="s">
        <v>2206</v>
      </c>
      <c r="S1117" s="438"/>
      <c r="T1117" s="439"/>
    </row>
    <row r="1118" spans="1:20" ht="39" customHeight="1" x14ac:dyDescent="0.25">
      <c r="A1118" s="436">
        <v>153</v>
      </c>
      <c r="B1118" s="366" t="s">
        <v>4088</v>
      </c>
      <c r="C1118" s="442" t="s">
        <v>2203</v>
      </c>
      <c r="D1118" s="428" t="s">
        <v>3372</v>
      </c>
      <c r="E1118" s="368" t="s">
        <v>2217</v>
      </c>
      <c r="F1118" s="369">
        <v>44925</v>
      </c>
      <c r="G1118" s="371"/>
      <c r="H1118" s="369"/>
      <c r="I1118" s="443" t="s">
        <v>1791</v>
      </c>
      <c r="J1118" s="369">
        <v>44925</v>
      </c>
      <c r="K1118" s="373">
        <v>300</v>
      </c>
      <c r="L1118" s="368"/>
      <c r="M1118" s="373" t="s">
        <v>3372</v>
      </c>
      <c r="N1118" s="375">
        <v>13.25</v>
      </c>
      <c r="O1118" s="375">
        <v>0</v>
      </c>
      <c r="P1118" s="375">
        <v>13.25</v>
      </c>
      <c r="Q1118" s="375">
        <v>13.25</v>
      </c>
      <c r="R1118" s="401" t="s">
        <v>2206</v>
      </c>
      <c r="S1118" s="438"/>
      <c r="T1118" s="439"/>
    </row>
    <row r="1119" spans="1:20" ht="39" customHeight="1" x14ac:dyDescent="0.25">
      <c r="A1119" s="436">
        <v>154</v>
      </c>
      <c r="B1119" s="366" t="s">
        <v>3362</v>
      </c>
      <c r="C1119" s="442" t="s">
        <v>2203</v>
      </c>
      <c r="D1119" s="428" t="s">
        <v>3373</v>
      </c>
      <c r="E1119" s="368" t="s">
        <v>2217</v>
      </c>
      <c r="F1119" s="369">
        <v>44925</v>
      </c>
      <c r="G1119" s="371"/>
      <c r="H1119" s="369"/>
      <c r="I1119" s="443" t="s">
        <v>1791</v>
      </c>
      <c r="J1119" s="369">
        <v>44925</v>
      </c>
      <c r="K1119" s="373">
        <v>300</v>
      </c>
      <c r="L1119" s="368"/>
      <c r="M1119" s="373" t="s">
        <v>3373</v>
      </c>
      <c r="N1119" s="375">
        <v>13.25</v>
      </c>
      <c r="O1119" s="375">
        <v>0</v>
      </c>
      <c r="P1119" s="375">
        <v>13.25</v>
      </c>
      <c r="Q1119" s="375">
        <v>13.25</v>
      </c>
      <c r="R1119" s="401" t="s">
        <v>2206</v>
      </c>
      <c r="S1119" s="438"/>
      <c r="T1119" s="439"/>
    </row>
    <row r="1120" spans="1:20" ht="39" customHeight="1" x14ac:dyDescent="0.25">
      <c r="A1120" s="436">
        <v>155</v>
      </c>
      <c r="B1120" s="366" t="s">
        <v>3362</v>
      </c>
      <c r="C1120" s="442" t="s">
        <v>2203</v>
      </c>
      <c r="D1120" s="428" t="s">
        <v>3374</v>
      </c>
      <c r="E1120" s="368" t="s">
        <v>2217</v>
      </c>
      <c r="F1120" s="369">
        <v>44925</v>
      </c>
      <c r="G1120" s="371"/>
      <c r="H1120" s="369"/>
      <c r="I1120" s="443" t="s">
        <v>1791</v>
      </c>
      <c r="J1120" s="369">
        <v>44925</v>
      </c>
      <c r="K1120" s="373">
        <v>15000</v>
      </c>
      <c r="L1120" s="368"/>
      <c r="M1120" s="373" t="s">
        <v>3374</v>
      </c>
      <c r="N1120" s="375">
        <v>662.35</v>
      </c>
      <c r="O1120" s="375">
        <v>0</v>
      </c>
      <c r="P1120" s="375">
        <v>662.35</v>
      </c>
      <c r="Q1120" s="375">
        <v>662.35</v>
      </c>
      <c r="R1120" s="401" t="s">
        <v>2206</v>
      </c>
      <c r="S1120" s="438"/>
      <c r="T1120" s="439"/>
    </row>
    <row r="1121" spans="1:20" ht="39" customHeight="1" x14ac:dyDescent="0.25">
      <c r="A1121" s="436">
        <v>156</v>
      </c>
      <c r="B1121" s="366" t="s">
        <v>3362</v>
      </c>
      <c r="C1121" s="442" t="s">
        <v>2203</v>
      </c>
      <c r="D1121" s="428" t="s">
        <v>3375</v>
      </c>
      <c r="E1121" s="368" t="s">
        <v>2217</v>
      </c>
      <c r="F1121" s="369">
        <v>44925</v>
      </c>
      <c r="G1121" s="371"/>
      <c r="H1121" s="369"/>
      <c r="I1121" s="443" t="s">
        <v>1791</v>
      </c>
      <c r="J1121" s="369">
        <v>44925</v>
      </c>
      <c r="K1121" s="373">
        <v>10000</v>
      </c>
      <c r="L1121" s="368"/>
      <c r="M1121" s="373" t="s">
        <v>3375</v>
      </c>
      <c r="N1121" s="375">
        <v>2700</v>
      </c>
      <c r="O1121" s="375">
        <v>0</v>
      </c>
      <c r="P1121" s="375">
        <v>2700</v>
      </c>
      <c r="Q1121" s="375">
        <v>2700</v>
      </c>
      <c r="R1121" s="401" t="s">
        <v>2206</v>
      </c>
      <c r="S1121" s="438"/>
      <c r="T1121" s="439"/>
    </row>
    <row r="1122" spans="1:20" ht="39" customHeight="1" x14ac:dyDescent="0.25">
      <c r="A1122" s="436">
        <v>157</v>
      </c>
      <c r="B1122" s="366" t="s">
        <v>4198</v>
      </c>
      <c r="C1122" s="442" t="s">
        <v>2203</v>
      </c>
      <c r="D1122" s="428" t="s">
        <v>4197</v>
      </c>
      <c r="E1122" s="368" t="s">
        <v>2217</v>
      </c>
      <c r="F1122" s="369">
        <v>44925</v>
      </c>
      <c r="G1122" s="371"/>
      <c r="H1122" s="369"/>
      <c r="I1122" s="443" t="s">
        <v>4199</v>
      </c>
      <c r="J1122" s="369">
        <v>44925</v>
      </c>
      <c r="K1122" s="373">
        <v>527</v>
      </c>
      <c r="L1122" s="368"/>
      <c r="M1122" s="373" t="s">
        <v>4197</v>
      </c>
      <c r="N1122" s="375">
        <v>15583.39</v>
      </c>
      <c r="O1122" s="375">
        <v>0</v>
      </c>
      <c r="P1122" s="375">
        <v>15583.39</v>
      </c>
      <c r="Q1122" s="375">
        <v>15583.39</v>
      </c>
      <c r="R1122" s="401" t="s">
        <v>2206</v>
      </c>
      <c r="S1122" s="438"/>
      <c r="T1122" s="439"/>
    </row>
    <row r="1123" spans="1:20" ht="39" customHeight="1" x14ac:dyDescent="0.25">
      <c r="A1123" s="436">
        <v>158</v>
      </c>
      <c r="B1123" s="366" t="s">
        <v>3376</v>
      </c>
      <c r="C1123" s="442" t="s">
        <v>2203</v>
      </c>
      <c r="D1123" s="428" t="s">
        <v>3377</v>
      </c>
      <c r="E1123" s="368" t="s">
        <v>2217</v>
      </c>
      <c r="F1123" s="369">
        <v>44925</v>
      </c>
      <c r="G1123" s="371"/>
      <c r="H1123" s="369"/>
      <c r="I1123" s="443" t="s">
        <v>4191</v>
      </c>
      <c r="J1123" s="369">
        <v>44925</v>
      </c>
      <c r="K1123" s="373">
        <v>756</v>
      </c>
      <c r="L1123" s="368"/>
      <c r="M1123" s="373" t="s">
        <v>3377</v>
      </c>
      <c r="N1123" s="375">
        <v>22354.92</v>
      </c>
      <c r="O1123" s="375">
        <v>0</v>
      </c>
      <c r="P1123" s="375">
        <v>22354.92</v>
      </c>
      <c r="Q1123" s="375">
        <v>22354.92</v>
      </c>
      <c r="R1123" s="401" t="s">
        <v>2206</v>
      </c>
      <c r="S1123" s="438"/>
      <c r="T1123" s="439"/>
    </row>
    <row r="1124" spans="1:20" ht="39" customHeight="1" x14ac:dyDescent="0.25">
      <c r="A1124" s="436">
        <v>159</v>
      </c>
      <c r="B1124" s="366" t="s">
        <v>3378</v>
      </c>
      <c r="C1124" s="442" t="s">
        <v>2203</v>
      </c>
      <c r="D1124" s="428" t="s">
        <v>3379</v>
      </c>
      <c r="E1124" s="368" t="s">
        <v>2217</v>
      </c>
      <c r="F1124" s="369">
        <v>44925</v>
      </c>
      <c r="G1124" s="371"/>
      <c r="H1124" s="369"/>
      <c r="I1124" s="443" t="s">
        <v>4192</v>
      </c>
      <c r="J1124" s="369">
        <v>44925</v>
      </c>
      <c r="K1124" s="373">
        <v>832</v>
      </c>
      <c r="L1124" s="368"/>
      <c r="M1124" s="373" t="s">
        <v>3379</v>
      </c>
      <c r="N1124" s="375">
        <v>24693.759999999998</v>
      </c>
      <c r="O1124" s="375">
        <v>0</v>
      </c>
      <c r="P1124" s="375">
        <v>24693.759999999998</v>
      </c>
      <c r="Q1124" s="375">
        <v>24693.759999999998</v>
      </c>
      <c r="R1124" s="401" t="s">
        <v>2206</v>
      </c>
      <c r="S1124" s="438"/>
      <c r="T1124" s="439"/>
    </row>
    <row r="1125" spans="1:20" ht="39" customHeight="1" x14ac:dyDescent="0.25">
      <c r="A1125" s="436">
        <v>160</v>
      </c>
      <c r="B1125" s="366" t="s">
        <v>3380</v>
      </c>
      <c r="C1125" s="442" t="s">
        <v>2203</v>
      </c>
      <c r="D1125" s="428" t="s">
        <v>3381</v>
      </c>
      <c r="E1125" s="368" t="s">
        <v>2217</v>
      </c>
      <c r="F1125" s="369">
        <v>44925</v>
      </c>
      <c r="G1125" s="371"/>
      <c r="H1125" s="369"/>
      <c r="I1125" s="443" t="s">
        <v>1791</v>
      </c>
      <c r="J1125" s="369">
        <v>44925</v>
      </c>
      <c r="K1125" s="373">
        <v>25200</v>
      </c>
      <c r="L1125" s="368"/>
      <c r="M1125" s="373" t="s">
        <v>3381</v>
      </c>
      <c r="N1125" s="375">
        <v>6804</v>
      </c>
      <c r="O1125" s="375">
        <v>0</v>
      </c>
      <c r="P1125" s="375">
        <v>6804</v>
      </c>
      <c r="Q1125" s="375">
        <v>6804</v>
      </c>
      <c r="R1125" s="401" t="s">
        <v>2206</v>
      </c>
      <c r="S1125" s="438"/>
      <c r="T1125" s="439"/>
    </row>
    <row r="1126" spans="1:20" ht="39" customHeight="1" x14ac:dyDescent="0.25">
      <c r="A1126" s="436">
        <v>161</v>
      </c>
      <c r="B1126" s="366" t="s">
        <v>3382</v>
      </c>
      <c r="C1126" s="442" t="s">
        <v>2203</v>
      </c>
      <c r="D1126" s="428" t="s">
        <v>3383</v>
      </c>
      <c r="E1126" s="368" t="s">
        <v>2217</v>
      </c>
      <c r="F1126" s="369">
        <v>44925</v>
      </c>
      <c r="G1126" s="371"/>
      <c r="H1126" s="369"/>
      <c r="I1126" s="443" t="s">
        <v>1791</v>
      </c>
      <c r="J1126" s="369">
        <v>44925</v>
      </c>
      <c r="K1126" s="373">
        <v>5600</v>
      </c>
      <c r="L1126" s="368"/>
      <c r="M1126" s="373" t="s">
        <v>3383</v>
      </c>
      <c r="N1126" s="375">
        <v>1512</v>
      </c>
      <c r="O1126" s="375">
        <v>0</v>
      </c>
      <c r="P1126" s="375">
        <v>1512</v>
      </c>
      <c r="Q1126" s="375">
        <v>1512</v>
      </c>
      <c r="R1126" s="401" t="s">
        <v>2206</v>
      </c>
      <c r="S1126" s="438"/>
      <c r="T1126" s="439"/>
    </row>
    <row r="1127" spans="1:20" ht="39" customHeight="1" x14ac:dyDescent="0.25">
      <c r="A1127" s="436">
        <v>162</v>
      </c>
      <c r="B1127" s="366" t="s">
        <v>3384</v>
      </c>
      <c r="C1127" s="442" t="s">
        <v>2203</v>
      </c>
      <c r="D1127" s="428" t="s">
        <v>3385</v>
      </c>
      <c r="E1127" s="368" t="s">
        <v>2217</v>
      </c>
      <c r="F1127" s="369">
        <v>44925</v>
      </c>
      <c r="G1127" s="371"/>
      <c r="H1127" s="369"/>
      <c r="I1127" s="443" t="s">
        <v>4193</v>
      </c>
      <c r="J1127" s="369">
        <v>44925</v>
      </c>
      <c r="K1127" s="373">
        <v>660</v>
      </c>
      <c r="L1127" s="368"/>
      <c r="M1127" s="373" t="s">
        <v>3385</v>
      </c>
      <c r="N1127" s="375">
        <v>19516.2</v>
      </c>
      <c r="O1127" s="375">
        <v>0</v>
      </c>
      <c r="P1127" s="375">
        <v>19516.2</v>
      </c>
      <c r="Q1127" s="375">
        <v>19516.2</v>
      </c>
      <c r="R1127" s="401" t="s">
        <v>2206</v>
      </c>
      <c r="S1127" s="438"/>
      <c r="T1127" s="439"/>
    </row>
    <row r="1128" spans="1:20" ht="39" customHeight="1" x14ac:dyDescent="0.25">
      <c r="A1128" s="436">
        <v>163</v>
      </c>
      <c r="B1128" s="366" t="s">
        <v>3386</v>
      </c>
      <c r="C1128" s="442" t="s">
        <v>2203</v>
      </c>
      <c r="D1128" s="428" t="s">
        <v>3387</v>
      </c>
      <c r="E1128" s="368" t="s">
        <v>2217</v>
      </c>
      <c r="F1128" s="369">
        <v>44925</v>
      </c>
      <c r="G1128" s="371"/>
      <c r="H1128" s="369"/>
      <c r="I1128" s="443" t="s">
        <v>4194</v>
      </c>
      <c r="J1128" s="369">
        <v>44925</v>
      </c>
      <c r="K1128" s="373">
        <v>1083</v>
      </c>
      <c r="L1128" s="368"/>
      <c r="M1128" s="373" t="s">
        <v>3387</v>
      </c>
      <c r="N1128" s="375">
        <v>31383.82</v>
      </c>
      <c r="O1128" s="375">
        <v>0</v>
      </c>
      <c r="P1128" s="375">
        <v>31383.82</v>
      </c>
      <c r="Q1128" s="375">
        <v>31383.82</v>
      </c>
      <c r="R1128" s="401" t="s">
        <v>2206</v>
      </c>
      <c r="S1128" s="438"/>
      <c r="T1128" s="439"/>
    </row>
    <row r="1129" spans="1:20" ht="39" customHeight="1" x14ac:dyDescent="0.25">
      <c r="A1129" s="436">
        <v>164</v>
      </c>
      <c r="B1129" s="366" t="s">
        <v>3388</v>
      </c>
      <c r="C1129" s="442" t="s">
        <v>2203</v>
      </c>
      <c r="D1129" s="428" t="s">
        <v>3389</v>
      </c>
      <c r="E1129" s="368" t="s">
        <v>2217</v>
      </c>
      <c r="F1129" s="369">
        <v>44925</v>
      </c>
      <c r="G1129" s="371"/>
      <c r="H1129" s="369"/>
      <c r="I1129" s="443" t="s">
        <v>1791</v>
      </c>
      <c r="J1129" s="369">
        <v>44925</v>
      </c>
      <c r="K1129" s="373">
        <v>523</v>
      </c>
      <c r="L1129" s="368"/>
      <c r="M1129" s="373" t="s">
        <v>3389</v>
      </c>
      <c r="N1129" s="375">
        <v>15465.11</v>
      </c>
      <c r="O1129" s="375">
        <v>0</v>
      </c>
      <c r="P1129" s="375">
        <v>15465.11</v>
      </c>
      <c r="Q1129" s="375">
        <v>15465.11</v>
      </c>
      <c r="R1129" s="401" t="s">
        <v>2206</v>
      </c>
      <c r="S1129" s="438"/>
      <c r="T1129" s="439"/>
    </row>
    <row r="1130" spans="1:20" ht="39" customHeight="1" x14ac:dyDescent="0.25">
      <c r="A1130" s="436">
        <v>165</v>
      </c>
      <c r="B1130" s="366" t="s">
        <v>3390</v>
      </c>
      <c r="C1130" s="442" t="s">
        <v>2203</v>
      </c>
      <c r="D1130" s="428" t="s">
        <v>3391</v>
      </c>
      <c r="E1130" s="368" t="s">
        <v>2217</v>
      </c>
      <c r="F1130" s="369">
        <v>44925</v>
      </c>
      <c r="G1130" s="371"/>
      <c r="H1130" s="369"/>
      <c r="I1130" s="443" t="s">
        <v>1791</v>
      </c>
      <c r="J1130" s="369">
        <v>44925</v>
      </c>
      <c r="K1130" s="373">
        <v>606</v>
      </c>
      <c r="L1130" s="368"/>
      <c r="M1130" s="373" t="s">
        <v>3391</v>
      </c>
      <c r="N1130" s="375">
        <v>17919.419999999998</v>
      </c>
      <c r="O1130" s="375">
        <v>0</v>
      </c>
      <c r="P1130" s="375">
        <v>17919.419999999998</v>
      </c>
      <c r="Q1130" s="375">
        <v>17919.419999999998</v>
      </c>
      <c r="R1130" s="401" t="s">
        <v>2206</v>
      </c>
      <c r="S1130" s="438"/>
      <c r="T1130" s="439"/>
    </row>
    <row r="1131" spans="1:20" ht="39" customHeight="1" x14ac:dyDescent="0.25">
      <c r="A1131" s="436">
        <v>166</v>
      </c>
      <c r="B1131" s="366" t="s">
        <v>3392</v>
      </c>
      <c r="C1131" s="442" t="s">
        <v>2203</v>
      </c>
      <c r="D1131" s="428" t="s">
        <v>3393</v>
      </c>
      <c r="E1131" s="368" t="s">
        <v>2217</v>
      </c>
      <c r="F1131" s="369">
        <v>44925</v>
      </c>
      <c r="G1131" s="371"/>
      <c r="H1131" s="369"/>
      <c r="I1131" s="443" t="s">
        <v>1791</v>
      </c>
      <c r="J1131" s="369">
        <v>44925</v>
      </c>
      <c r="K1131" s="373">
        <v>1057</v>
      </c>
      <c r="L1131" s="368"/>
      <c r="M1131" s="373" t="s">
        <v>3393</v>
      </c>
      <c r="N1131" s="375">
        <v>16732.59</v>
      </c>
      <c r="O1131" s="375">
        <v>0</v>
      </c>
      <c r="P1131" s="375">
        <v>16732.59</v>
      </c>
      <c r="Q1131" s="375">
        <v>16732.59</v>
      </c>
      <c r="R1131" s="401" t="s">
        <v>2206</v>
      </c>
      <c r="S1131" s="438"/>
      <c r="T1131" s="439"/>
    </row>
    <row r="1132" spans="1:20" ht="39" customHeight="1" x14ac:dyDescent="0.25">
      <c r="A1132" s="436">
        <v>167</v>
      </c>
      <c r="B1132" s="366" t="s">
        <v>3394</v>
      </c>
      <c r="C1132" s="442" t="s">
        <v>2203</v>
      </c>
      <c r="D1132" s="428" t="s">
        <v>3395</v>
      </c>
      <c r="E1132" s="368" t="s">
        <v>2217</v>
      </c>
      <c r="F1132" s="369">
        <v>44925</v>
      </c>
      <c r="G1132" s="371"/>
      <c r="H1132" s="369"/>
      <c r="I1132" s="443" t="s">
        <v>3365</v>
      </c>
      <c r="J1132" s="369">
        <v>44925</v>
      </c>
      <c r="K1132" s="373">
        <v>782</v>
      </c>
      <c r="L1132" s="368"/>
      <c r="M1132" s="373" t="s">
        <v>3395</v>
      </c>
      <c r="N1132" s="375">
        <v>18564.68</v>
      </c>
      <c r="O1132" s="375">
        <v>0</v>
      </c>
      <c r="P1132" s="375">
        <v>18564.68</v>
      </c>
      <c r="Q1132" s="375">
        <v>18564.68</v>
      </c>
      <c r="R1132" s="401" t="s">
        <v>2206</v>
      </c>
      <c r="S1132" s="438"/>
      <c r="T1132" s="439"/>
    </row>
    <row r="1133" spans="1:20" ht="47.25" customHeight="1" x14ac:dyDescent="0.25">
      <c r="A1133" s="436">
        <v>168</v>
      </c>
      <c r="B1133" s="366" t="s">
        <v>4196</v>
      </c>
      <c r="C1133" s="442" t="s">
        <v>2203</v>
      </c>
      <c r="D1133" s="428" t="s">
        <v>3396</v>
      </c>
      <c r="E1133" s="368" t="s">
        <v>2217</v>
      </c>
      <c r="F1133" s="369">
        <v>44925</v>
      </c>
      <c r="G1133" s="371"/>
      <c r="H1133" s="369"/>
      <c r="I1133" s="443" t="s">
        <v>4195</v>
      </c>
      <c r="J1133" s="369">
        <v>44925</v>
      </c>
      <c r="K1133" s="373">
        <v>1395</v>
      </c>
      <c r="L1133" s="368"/>
      <c r="M1133" s="373" t="s">
        <v>3396</v>
      </c>
      <c r="N1133" s="375">
        <v>30799.09</v>
      </c>
      <c r="O1133" s="375">
        <v>0</v>
      </c>
      <c r="P1133" s="375">
        <v>30799.09</v>
      </c>
      <c r="Q1133" s="375">
        <v>30799.09</v>
      </c>
      <c r="R1133" s="401" t="s">
        <v>2206</v>
      </c>
      <c r="S1133" s="438"/>
      <c r="T1133" s="439"/>
    </row>
    <row r="1134" spans="1:20" ht="39" customHeight="1" x14ac:dyDescent="0.25">
      <c r="A1134" s="436">
        <v>169</v>
      </c>
      <c r="B1134" s="366" t="s">
        <v>3363</v>
      </c>
      <c r="C1134" s="442" t="s">
        <v>2203</v>
      </c>
      <c r="D1134" s="428" t="s">
        <v>3397</v>
      </c>
      <c r="E1134" s="368" t="s">
        <v>2217</v>
      </c>
      <c r="F1134" s="369">
        <v>44925</v>
      </c>
      <c r="G1134" s="371"/>
      <c r="H1134" s="369"/>
      <c r="I1134" s="443" t="s">
        <v>3365</v>
      </c>
      <c r="J1134" s="369">
        <v>44925</v>
      </c>
      <c r="K1134" s="373">
        <v>4400</v>
      </c>
      <c r="L1134" s="368"/>
      <c r="M1134" s="373" t="s">
        <v>3397</v>
      </c>
      <c r="N1134" s="375">
        <v>1188</v>
      </c>
      <c r="O1134" s="375">
        <v>0</v>
      </c>
      <c r="P1134" s="375">
        <v>1188</v>
      </c>
      <c r="Q1134" s="375">
        <v>1188</v>
      </c>
      <c r="R1134" s="401" t="s">
        <v>2206</v>
      </c>
      <c r="S1134" s="438"/>
      <c r="T1134" s="439"/>
    </row>
    <row r="1135" spans="1:20" ht="39" customHeight="1" x14ac:dyDescent="0.25">
      <c r="A1135" s="436">
        <v>170</v>
      </c>
      <c r="B1135" s="366" t="s">
        <v>3363</v>
      </c>
      <c r="C1135" s="442" t="s">
        <v>2203</v>
      </c>
      <c r="D1135" s="428" t="s">
        <v>3398</v>
      </c>
      <c r="E1135" s="368" t="s">
        <v>2217</v>
      </c>
      <c r="F1135" s="369">
        <v>44925</v>
      </c>
      <c r="G1135" s="371"/>
      <c r="H1135" s="369"/>
      <c r="I1135" s="443" t="s">
        <v>3365</v>
      </c>
      <c r="J1135" s="369">
        <v>44925</v>
      </c>
      <c r="K1135" s="373">
        <v>11700</v>
      </c>
      <c r="L1135" s="368"/>
      <c r="M1135" s="373" t="s">
        <v>3398</v>
      </c>
      <c r="N1135" s="375">
        <v>3159</v>
      </c>
      <c r="O1135" s="375">
        <v>0</v>
      </c>
      <c r="P1135" s="375">
        <v>3159</v>
      </c>
      <c r="Q1135" s="375">
        <v>3159</v>
      </c>
      <c r="R1135" s="401" t="s">
        <v>2206</v>
      </c>
      <c r="S1135" s="438"/>
      <c r="T1135" s="439"/>
    </row>
    <row r="1136" spans="1:20" ht="39" customHeight="1" x14ac:dyDescent="0.25">
      <c r="A1136" s="436">
        <v>171</v>
      </c>
      <c r="B1136" s="366" t="s">
        <v>3363</v>
      </c>
      <c r="C1136" s="442" t="s">
        <v>2203</v>
      </c>
      <c r="D1136" s="428" t="s">
        <v>3399</v>
      </c>
      <c r="E1136" s="368" t="s">
        <v>2217</v>
      </c>
      <c r="F1136" s="369">
        <v>44925</v>
      </c>
      <c r="G1136" s="371"/>
      <c r="H1136" s="369"/>
      <c r="I1136" s="443" t="s">
        <v>3365</v>
      </c>
      <c r="J1136" s="369">
        <v>44925</v>
      </c>
      <c r="K1136" s="373">
        <v>8000</v>
      </c>
      <c r="L1136" s="368"/>
      <c r="M1136" s="373" t="s">
        <v>3399</v>
      </c>
      <c r="N1136" s="375">
        <v>2160</v>
      </c>
      <c r="O1136" s="375">
        <v>0</v>
      </c>
      <c r="P1136" s="375">
        <v>2160</v>
      </c>
      <c r="Q1136" s="375">
        <v>2160</v>
      </c>
      <c r="R1136" s="401" t="s">
        <v>2206</v>
      </c>
      <c r="S1136" s="438"/>
      <c r="T1136" s="439"/>
    </row>
    <row r="1137" spans="1:20" ht="39" customHeight="1" x14ac:dyDescent="0.25">
      <c r="A1137" s="436">
        <v>172</v>
      </c>
      <c r="B1137" s="366" t="s">
        <v>3400</v>
      </c>
      <c r="C1137" s="442" t="s">
        <v>2203</v>
      </c>
      <c r="D1137" s="428" t="s">
        <v>3401</v>
      </c>
      <c r="E1137" s="368" t="s">
        <v>2217</v>
      </c>
      <c r="F1137" s="369">
        <v>44925</v>
      </c>
      <c r="G1137" s="371"/>
      <c r="H1137" s="369"/>
      <c r="I1137" s="443" t="s">
        <v>1791</v>
      </c>
      <c r="J1137" s="369">
        <v>44925</v>
      </c>
      <c r="K1137" s="373">
        <v>2718</v>
      </c>
      <c r="L1137" s="368"/>
      <c r="M1137" s="373" t="s">
        <v>3401</v>
      </c>
      <c r="N1137" s="375">
        <v>48254.9</v>
      </c>
      <c r="O1137" s="375">
        <v>0</v>
      </c>
      <c r="P1137" s="375">
        <v>48254.9</v>
      </c>
      <c r="Q1137" s="375">
        <v>48254.9</v>
      </c>
      <c r="R1137" s="401" t="s">
        <v>2206</v>
      </c>
      <c r="S1137" s="438"/>
      <c r="T1137" s="439"/>
    </row>
    <row r="1138" spans="1:20" ht="39" customHeight="1" x14ac:dyDescent="0.25">
      <c r="A1138" s="436">
        <v>173</v>
      </c>
      <c r="B1138" s="366" t="s">
        <v>3362</v>
      </c>
      <c r="C1138" s="442" t="s">
        <v>2203</v>
      </c>
      <c r="D1138" s="428" t="s">
        <v>3402</v>
      </c>
      <c r="E1138" s="368" t="s">
        <v>2217</v>
      </c>
      <c r="F1138" s="369">
        <v>44925</v>
      </c>
      <c r="G1138" s="371"/>
      <c r="H1138" s="369"/>
      <c r="I1138" s="443" t="s">
        <v>1791</v>
      </c>
      <c r="J1138" s="369">
        <v>44925</v>
      </c>
      <c r="K1138" s="373">
        <v>4600</v>
      </c>
      <c r="L1138" s="368"/>
      <c r="M1138" s="373" t="s">
        <v>3402</v>
      </c>
      <c r="N1138" s="375">
        <v>1242</v>
      </c>
      <c r="O1138" s="375">
        <v>0</v>
      </c>
      <c r="P1138" s="375">
        <v>1242</v>
      </c>
      <c r="Q1138" s="375">
        <v>1242</v>
      </c>
      <c r="R1138" s="401" t="s">
        <v>2206</v>
      </c>
      <c r="S1138" s="438"/>
      <c r="T1138" s="439"/>
    </row>
    <row r="1139" spans="1:20" ht="39" customHeight="1" x14ac:dyDescent="0.25">
      <c r="A1139" s="436">
        <v>174</v>
      </c>
      <c r="B1139" s="366" t="s">
        <v>3362</v>
      </c>
      <c r="C1139" s="442" t="s">
        <v>2203</v>
      </c>
      <c r="D1139" s="428" t="s">
        <v>3403</v>
      </c>
      <c r="E1139" s="368" t="s">
        <v>2217</v>
      </c>
      <c r="F1139" s="369">
        <v>44925</v>
      </c>
      <c r="G1139" s="371"/>
      <c r="H1139" s="369"/>
      <c r="I1139" s="443" t="s">
        <v>1791</v>
      </c>
      <c r="J1139" s="369">
        <v>44925</v>
      </c>
      <c r="K1139" s="373">
        <v>12000</v>
      </c>
      <c r="L1139" s="368"/>
      <c r="M1139" s="373" t="s">
        <v>3403</v>
      </c>
      <c r="N1139" s="375">
        <v>3240</v>
      </c>
      <c r="O1139" s="375">
        <v>0</v>
      </c>
      <c r="P1139" s="375">
        <v>3240</v>
      </c>
      <c r="Q1139" s="375">
        <v>3240</v>
      </c>
      <c r="R1139" s="401" t="s">
        <v>2206</v>
      </c>
      <c r="S1139" s="438"/>
      <c r="T1139" s="439"/>
    </row>
    <row r="1140" spans="1:20" ht="39" customHeight="1" x14ac:dyDescent="0.25">
      <c r="A1140" s="436">
        <v>175</v>
      </c>
      <c r="B1140" s="366" t="s">
        <v>3362</v>
      </c>
      <c r="C1140" s="442" t="s">
        <v>2203</v>
      </c>
      <c r="D1140" s="428" t="s">
        <v>3404</v>
      </c>
      <c r="E1140" s="368" t="s">
        <v>2217</v>
      </c>
      <c r="F1140" s="369">
        <v>44925</v>
      </c>
      <c r="G1140" s="371"/>
      <c r="H1140" s="369"/>
      <c r="I1140" s="443" t="s">
        <v>1791</v>
      </c>
      <c r="J1140" s="369">
        <v>44925</v>
      </c>
      <c r="K1140" s="373">
        <v>18000</v>
      </c>
      <c r="L1140" s="368"/>
      <c r="M1140" s="373" t="s">
        <v>3404</v>
      </c>
      <c r="N1140" s="375">
        <v>4860</v>
      </c>
      <c r="O1140" s="375">
        <v>0</v>
      </c>
      <c r="P1140" s="375">
        <v>4860</v>
      </c>
      <c r="Q1140" s="375">
        <v>4860</v>
      </c>
      <c r="R1140" s="401" t="s">
        <v>2206</v>
      </c>
      <c r="S1140" s="438"/>
      <c r="T1140" s="439"/>
    </row>
    <row r="1141" spans="1:20" ht="39" customHeight="1" x14ac:dyDescent="0.25">
      <c r="A1141" s="436">
        <v>176</v>
      </c>
      <c r="B1141" s="366" t="s">
        <v>3362</v>
      </c>
      <c r="C1141" s="442" t="s">
        <v>2203</v>
      </c>
      <c r="D1141" s="428" t="s">
        <v>3405</v>
      </c>
      <c r="E1141" s="368" t="s">
        <v>2217</v>
      </c>
      <c r="F1141" s="369">
        <v>44925</v>
      </c>
      <c r="G1141" s="371"/>
      <c r="H1141" s="369"/>
      <c r="I1141" s="443" t="s">
        <v>1791</v>
      </c>
      <c r="J1141" s="369">
        <v>44925</v>
      </c>
      <c r="K1141" s="373">
        <v>82800</v>
      </c>
      <c r="L1141" s="368"/>
      <c r="M1141" s="373" t="s">
        <v>3405</v>
      </c>
      <c r="N1141" s="375">
        <v>22356</v>
      </c>
      <c r="O1141" s="375">
        <v>0</v>
      </c>
      <c r="P1141" s="375">
        <v>22356</v>
      </c>
      <c r="Q1141" s="375">
        <v>22356</v>
      </c>
      <c r="R1141" s="401" t="s">
        <v>2206</v>
      </c>
      <c r="S1141" s="438"/>
      <c r="T1141" s="439"/>
    </row>
    <row r="1142" spans="1:20" ht="39" customHeight="1" x14ac:dyDescent="0.25">
      <c r="A1142" s="436">
        <v>177</v>
      </c>
      <c r="B1142" s="366" t="s">
        <v>3362</v>
      </c>
      <c r="C1142" s="442" t="s">
        <v>2203</v>
      </c>
      <c r="D1142" s="428" t="s">
        <v>3406</v>
      </c>
      <c r="E1142" s="368" t="s">
        <v>2217</v>
      </c>
      <c r="F1142" s="369">
        <v>44925</v>
      </c>
      <c r="G1142" s="371"/>
      <c r="H1142" s="369"/>
      <c r="I1142" s="443" t="s">
        <v>1791</v>
      </c>
      <c r="J1142" s="369">
        <v>44925</v>
      </c>
      <c r="K1142" s="373">
        <v>35000</v>
      </c>
      <c r="L1142" s="368"/>
      <c r="M1142" s="373" t="s">
        <v>3406</v>
      </c>
      <c r="N1142" s="375">
        <v>9450</v>
      </c>
      <c r="O1142" s="375">
        <v>0</v>
      </c>
      <c r="P1142" s="375">
        <v>9450</v>
      </c>
      <c r="Q1142" s="375">
        <v>9450</v>
      </c>
      <c r="R1142" s="401" t="s">
        <v>2206</v>
      </c>
      <c r="S1142" s="438"/>
      <c r="T1142" s="439"/>
    </row>
    <row r="1143" spans="1:20" s="36" customFormat="1" ht="72.75" hidden="1" customHeight="1" x14ac:dyDescent="0.25">
      <c r="A1143" s="146">
        <v>178</v>
      </c>
      <c r="B1143" s="96" t="s">
        <v>3407</v>
      </c>
      <c r="C1143" s="97" t="s">
        <v>2203</v>
      </c>
      <c r="D1143" s="31"/>
      <c r="E1143" s="48" t="s">
        <v>3408</v>
      </c>
      <c r="F1143" s="97" t="s">
        <v>2203</v>
      </c>
      <c r="G1143" s="98" t="s">
        <v>3610</v>
      </c>
      <c r="H1143" s="49">
        <v>45043</v>
      </c>
      <c r="I1143" s="112" t="s">
        <v>3409</v>
      </c>
      <c r="J1143" s="97" t="s">
        <v>2203</v>
      </c>
      <c r="K1143" s="50"/>
      <c r="L1143" s="48"/>
      <c r="M1143" s="31"/>
      <c r="N1143" s="57">
        <v>12464481</v>
      </c>
      <c r="O1143" s="57">
        <v>0</v>
      </c>
      <c r="P1143" s="57">
        <v>12464481</v>
      </c>
      <c r="Q1143" s="57">
        <v>12464481</v>
      </c>
      <c r="R1143" s="40" t="s">
        <v>2206</v>
      </c>
      <c r="S1143" s="339"/>
      <c r="T1143" s="72"/>
    </row>
    <row r="1144" spans="1:20" ht="39" customHeight="1" x14ac:dyDescent="0.25">
      <c r="A1144" s="373">
        <v>179</v>
      </c>
      <c r="B1144" s="366" t="s">
        <v>3410</v>
      </c>
      <c r="C1144" s="442" t="s">
        <v>2203</v>
      </c>
      <c r="D1144" s="373" t="s">
        <v>3705</v>
      </c>
      <c r="E1144" s="368" t="s">
        <v>2213</v>
      </c>
      <c r="F1144" s="369">
        <v>44925</v>
      </c>
      <c r="G1144" s="371"/>
      <c r="H1144" s="369"/>
      <c r="I1144" s="424" t="s">
        <v>3411</v>
      </c>
      <c r="J1144" s="369">
        <v>44925</v>
      </c>
      <c r="K1144" s="373" t="s">
        <v>3709</v>
      </c>
      <c r="L1144" s="368"/>
      <c r="M1144" s="373" t="s">
        <v>3705</v>
      </c>
      <c r="N1144" s="375">
        <v>523.26</v>
      </c>
      <c r="O1144" s="375">
        <v>0</v>
      </c>
      <c r="P1144" s="375">
        <v>523.26</v>
      </c>
      <c r="Q1144" s="375">
        <v>523.26</v>
      </c>
      <c r="R1144" s="401" t="s">
        <v>2206</v>
      </c>
      <c r="S1144" s="450"/>
      <c r="T1144" s="439"/>
    </row>
    <row r="1145" spans="1:20" ht="60" customHeight="1" x14ac:dyDescent="0.25">
      <c r="A1145" s="436">
        <v>180</v>
      </c>
      <c r="B1145" s="366" t="s">
        <v>3412</v>
      </c>
      <c r="C1145" s="442" t="s">
        <v>2203</v>
      </c>
      <c r="D1145" s="428" t="s">
        <v>3413</v>
      </c>
      <c r="E1145" s="368" t="s">
        <v>2212</v>
      </c>
      <c r="F1145" s="442" t="s">
        <v>2203</v>
      </c>
      <c r="G1145" s="371"/>
      <c r="H1145" s="369"/>
      <c r="I1145" s="443" t="s">
        <v>3409</v>
      </c>
      <c r="J1145" s="442" t="s">
        <v>2203</v>
      </c>
      <c r="K1145" s="373">
        <v>16000</v>
      </c>
      <c r="L1145" s="368"/>
      <c r="M1145" s="373" t="s">
        <v>3413</v>
      </c>
      <c r="N1145" s="375">
        <v>5760</v>
      </c>
      <c r="O1145" s="375">
        <v>0</v>
      </c>
      <c r="P1145" s="375">
        <v>5760</v>
      </c>
      <c r="Q1145" s="375">
        <v>5760</v>
      </c>
      <c r="R1145" s="401" t="s">
        <v>2206</v>
      </c>
      <c r="S1145" s="438"/>
      <c r="T1145" s="439"/>
    </row>
    <row r="1146" spans="1:20" ht="39" customHeight="1" x14ac:dyDescent="0.25">
      <c r="A1146" s="436">
        <v>181</v>
      </c>
      <c r="B1146" s="366" t="s">
        <v>3414</v>
      </c>
      <c r="C1146" s="442" t="s">
        <v>2203</v>
      </c>
      <c r="D1146" s="428" t="s">
        <v>3415</v>
      </c>
      <c r="E1146" s="368" t="s">
        <v>2212</v>
      </c>
      <c r="F1146" s="442" t="s">
        <v>2203</v>
      </c>
      <c r="G1146" s="371"/>
      <c r="H1146" s="369"/>
      <c r="I1146" s="443" t="s">
        <v>3409</v>
      </c>
      <c r="J1146" s="442" t="s">
        <v>2203</v>
      </c>
      <c r="K1146" s="373">
        <v>3514</v>
      </c>
      <c r="L1146" s="356"/>
      <c r="M1146" s="373" t="s">
        <v>3415</v>
      </c>
      <c r="N1146" s="375">
        <v>42484.26</v>
      </c>
      <c r="O1146" s="375">
        <v>0</v>
      </c>
      <c r="P1146" s="375">
        <v>42484.26</v>
      </c>
      <c r="Q1146" s="375">
        <v>42484.26</v>
      </c>
      <c r="R1146" s="401" t="s">
        <v>2206</v>
      </c>
      <c r="S1146" s="438"/>
      <c r="T1146" s="439"/>
    </row>
    <row r="1147" spans="1:20" ht="68.25" customHeight="1" x14ac:dyDescent="0.25">
      <c r="A1147" s="436">
        <v>182</v>
      </c>
      <c r="B1147" s="366" t="s">
        <v>3416</v>
      </c>
      <c r="C1147" s="442" t="s">
        <v>2203</v>
      </c>
      <c r="D1147" s="428" t="s">
        <v>3417</v>
      </c>
      <c r="E1147" s="368" t="s">
        <v>2212</v>
      </c>
      <c r="F1147" s="442" t="s">
        <v>2203</v>
      </c>
      <c r="G1147" s="371"/>
      <c r="H1147" s="369"/>
      <c r="I1147" s="443" t="s">
        <v>3421</v>
      </c>
      <c r="J1147" s="442" t="s">
        <v>2203</v>
      </c>
      <c r="K1147" s="373">
        <v>616</v>
      </c>
      <c r="L1147" s="368"/>
      <c r="M1147" s="373" t="s">
        <v>3067</v>
      </c>
      <c r="N1147" s="375">
        <v>34329.68</v>
      </c>
      <c r="O1147" s="375">
        <v>0</v>
      </c>
      <c r="P1147" s="375">
        <v>34329.68</v>
      </c>
      <c r="Q1147" s="375">
        <v>34329.68</v>
      </c>
      <c r="R1147" s="401" t="s">
        <v>2206</v>
      </c>
      <c r="S1147" s="438"/>
      <c r="T1147" s="439"/>
    </row>
    <row r="1148" spans="1:20" ht="60.75" customHeight="1" x14ac:dyDescent="0.25">
      <c r="A1148" s="436">
        <v>183</v>
      </c>
      <c r="B1148" s="366" t="s">
        <v>3418</v>
      </c>
      <c r="C1148" s="442" t="s">
        <v>2203</v>
      </c>
      <c r="D1148" s="428" t="s">
        <v>3419</v>
      </c>
      <c r="E1148" s="368" t="s">
        <v>2212</v>
      </c>
      <c r="F1148" s="442" t="s">
        <v>2203</v>
      </c>
      <c r="G1148" s="371"/>
      <c r="H1148" s="369"/>
      <c r="I1148" s="443" t="s">
        <v>3420</v>
      </c>
      <c r="J1148" s="442" t="s">
        <v>2203</v>
      </c>
      <c r="K1148" s="373">
        <v>355</v>
      </c>
      <c r="L1148" s="368"/>
      <c r="M1148" s="373" t="s">
        <v>3419</v>
      </c>
      <c r="N1148" s="375">
        <v>29031.9</v>
      </c>
      <c r="O1148" s="375">
        <v>0</v>
      </c>
      <c r="P1148" s="375">
        <v>29031.9</v>
      </c>
      <c r="Q1148" s="375">
        <v>29031.9</v>
      </c>
      <c r="R1148" s="401" t="s">
        <v>2206</v>
      </c>
      <c r="S1148" s="438"/>
      <c r="T1148" s="439"/>
    </row>
    <row r="1149" spans="1:20" ht="57" customHeight="1" x14ac:dyDescent="0.25">
      <c r="A1149" s="436">
        <v>184</v>
      </c>
      <c r="B1149" s="366" t="s">
        <v>3422</v>
      </c>
      <c r="C1149" s="442" t="s">
        <v>2203</v>
      </c>
      <c r="D1149" s="428" t="s">
        <v>3423</v>
      </c>
      <c r="E1149" s="368" t="s">
        <v>2212</v>
      </c>
      <c r="F1149" s="442" t="s">
        <v>2203</v>
      </c>
      <c r="G1149" s="371"/>
      <c r="H1149" s="369"/>
      <c r="I1149" s="443" t="s">
        <v>3424</v>
      </c>
      <c r="J1149" s="442" t="s">
        <v>2203</v>
      </c>
      <c r="K1149" s="373">
        <v>168</v>
      </c>
      <c r="L1149" s="368"/>
      <c r="M1149" s="373" t="s">
        <v>3423</v>
      </c>
      <c r="N1149" s="375">
        <v>9478.56</v>
      </c>
      <c r="O1149" s="375">
        <v>0</v>
      </c>
      <c r="P1149" s="375">
        <v>9478.56</v>
      </c>
      <c r="Q1149" s="375">
        <v>9478.56</v>
      </c>
      <c r="R1149" s="401" t="s">
        <v>2206</v>
      </c>
      <c r="S1149" s="438"/>
      <c r="T1149" s="439"/>
    </row>
    <row r="1150" spans="1:20" ht="39" customHeight="1" x14ac:dyDescent="0.25">
      <c r="A1150" s="436">
        <v>185</v>
      </c>
      <c r="B1150" s="366" t="s">
        <v>3425</v>
      </c>
      <c r="C1150" s="442" t="s">
        <v>2203</v>
      </c>
      <c r="D1150" s="428" t="s">
        <v>3426</v>
      </c>
      <c r="E1150" s="368" t="s">
        <v>2212</v>
      </c>
      <c r="F1150" s="442" t="s">
        <v>2203</v>
      </c>
      <c r="G1150" s="371"/>
      <c r="H1150" s="369"/>
      <c r="I1150" s="443" t="s">
        <v>3427</v>
      </c>
      <c r="J1150" s="442" t="s">
        <v>2203</v>
      </c>
      <c r="K1150" s="373">
        <v>37000</v>
      </c>
      <c r="L1150" s="368"/>
      <c r="M1150" s="373" t="s">
        <v>3426</v>
      </c>
      <c r="N1150" s="375">
        <v>11470</v>
      </c>
      <c r="O1150" s="375">
        <v>0</v>
      </c>
      <c r="P1150" s="375">
        <v>11470</v>
      </c>
      <c r="Q1150" s="375">
        <v>11470</v>
      </c>
      <c r="R1150" s="401" t="s">
        <v>2206</v>
      </c>
      <c r="S1150" s="438"/>
      <c r="T1150" s="439"/>
    </row>
    <row r="1151" spans="1:20" ht="39" customHeight="1" x14ac:dyDescent="0.25">
      <c r="A1151" s="436">
        <v>186</v>
      </c>
      <c r="B1151" s="366" t="s">
        <v>3428</v>
      </c>
      <c r="C1151" s="442" t="s">
        <v>2203</v>
      </c>
      <c r="D1151" s="428" t="s">
        <v>3429</v>
      </c>
      <c r="E1151" s="368" t="s">
        <v>2212</v>
      </c>
      <c r="F1151" s="442" t="s">
        <v>2203</v>
      </c>
      <c r="G1151" s="371"/>
      <c r="H1151" s="369"/>
      <c r="I1151" s="443" t="s">
        <v>3430</v>
      </c>
      <c r="J1151" s="442" t="s">
        <v>2203</v>
      </c>
      <c r="K1151" s="373">
        <v>30000</v>
      </c>
      <c r="L1151" s="368"/>
      <c r="M1151" s="373" t="s">
        <v>3429</v>
      </c>
      <c r="N1151" s="375">
        <v>9300</v>
      </c>
      <c r="O1151" s="375">
        <v>0</v>
      </c>
      <c r="P1151" s="375">
        <v>9300</v>
      </c>
      <c r="Q1151" s="375">
        <v>9300</v>
      </c>
      <c r="R1151" s="401" t="s">
        <v>2206</v>
      </c>
      <c r="S1151" s="438"/>
      <c r="T1151" s="439"/>
    </row>
    <row r="1152" spans="1:20" ht="39" customHeight="1" x14ac:dyDescent="0.25">
      <c r="A1152" s="436">
        <v>187</v>
      </c>
      <c r="B1152" s="366" t="s">
        <v>3431</v>
      </c>
      <c r="C1152" s="442" t="s">
        <v>2203</v>
      </c>
      <c r="D1152" s="428" t="s">
        <v>3432</v>
      </c>
      <c r="E1152" s="368" t="s">
        <v>2212</v>
      </c>
      <c r="F1152" s="442" t="s">
        <v>2203</v>
      </c>
      <c r="G1152" s="371"/>
      <c r="H1152" s="369"/>
      <c r="I1152" s="443" t="s">
        <v>3433</v>
      </c>
      <c r="J1152" s="442" t="s">
        <v>2203</v>
      </c>
      <c r="K1152" s="373">
        <v>37000</v>
      </c>
      <c r="L1152" s="368"/>
      <c r="M1152" s="373" t="s">
        <v>3432</v>
      </c>
      <c r="N1152" s="375">
        <v>11470</v>
      </c>
      <c r="O1152" s="375">
        <v>0</v>
      </c>
      <c r="P1152" s="375">
        <v>11470</v>
      </c>
      <c r="Q1152" s="375">
        <v>11470</v>
      </c>
      <c r="R1152" s="401" t="s">
        <v>2206</v>
      </c>
      <c r="S1152" s="438"/>
      <c r="T1152" s="439"/>
    </row>
    <row r="1153" spans="1:20" ht="39" customHeight="1" x14ac:dyDescent="0.25">
      <c r="A1153" s="436">
        <v>188</v>
      </c>
      <c r="B1153" s="366" t="s">
        <v>3434</v>
      </c>
      <c r="C1153" s="442" t="s">
        <v>2203</v>
      </c>
      <c r="D1153" s="428" t="s">
        <v>3435</v>
      </c>
      <c r="E1153" s="368" t="s">
        <v>2212</v>
      </c>
      <c r="F1153" s="442" t="s">
        <v>2203</v>
      </c>
      <c r="G1153" s="371"/>
      <c r="H1153" s="369"/>
      <c r="I1153" s="443" t="s">
        <v>3436</v>
      </c>
      <c r="J1153" s="442" t="s">
        <v>2203</v>
      </c>
      <c r="K1153" s="373">
        <v>35000</v>
      </c>
      <c r="L1153" s="368"/>
      <c r="M1153" s="373" t="s">
        <v>3435</v>
      </c>
      <c r="N1153" s="375">
        <v>10850</v>
      </c>
      <c r="O1153" s="375">
        <v>0</v>
      </c>
      <c r="P1153" s="375">
        <v>10850</v>
      </c>
      <c r="Q1153" s="375">
        <v>10850</v>
      </c>
      <c r="R1153" s="401" t="s">
        <v>2206</v>
      </c>
      <c r="S1153" s="438"/>
      <c r="T1153" s="439"/>
    </row>
    <row r="1154" spans="1:20" ht="39" customHeight="1" x14ac:dyDescent="0.25">
      <c r="A1154" s="436">
        <v>189</v>
      </c>
      <c r="B1154" s="366" t="s">
        <v>3437</v>
      </c>
      <c r="C1154" s="442" t="s">
        <v>2203</v>
      </c>
      <c r="D1154" s="428" t="s">
        <v>3438</v>
      </c>
      <c r="E1154" s="368" t="s">
        <v>2212</v>
      </c>
      <c r="F1154" s="442" t="s">
        <v>2203</v>
      </c>
      <c r="G1154" s="371"/>
      <c r="H1154" s="369"/>
      <c r="I1154" s="443" t="s">
        <v>3439</v>
      </c>
      <c r="J1154" s="442" t="s">
        <v>2203</v>
      </c>
      <c r="K1154" s="373">
        <v>35000</v>
      </c>
      <c r="L1154" s="368"/>
      <c r="M1154" s="373" t="s">
        <v>3438</v>
      </c>
      <c r="N1154" s="375">
        <v>10850</v>
      </c>
      <c r="O1154" s="375">
        <v>0</v>
      </c>
      <c r="P1154" s="375">
        <v>10850</v>
      </c>
      <c r="Q1154" s="375">
        <v>10850</v>
      </c>
      <c r="R1154" s="401" t="s">
        <v>2206</v>
      </c>
      <c r="S1154" s="438"/>
      <c r="T1154" s="439"/>
    </row>
    <row r="1155" spans="1:20" ht="39" customHeight="1" x14ac:dyDescent="0.25">
      <c r="A1155" s="436">
        <v>190</v>
      </c>
      <c r="B1155" s="366" t="s">
        <v>3440</v>
      </c>
      <c r="C1155" s="442" t="s">
        <v>2203</v>
      </c>
      <c r="D1155" s="428" t="s">
        <v>3441</v>
      </c>
      <c r="E1155" s="368" t="s">
        <v>2212</v>
      </c>
      <c r="F1155" s="442" t="s">
        <v>2203</v>
      </c>
      <c r="G1155" s="371"/>
      <c r="H1155" s="369"/>
      <c r="I1155" s="443" t="s">
        <v>3442</v>
      </c>
      <c r="J1155" s="442" t="s">
        <v>2203</v>
      </c>
      <c r="K1155" s="373">
        <v>74000</v>
      </c>
      <c r="L1155" s="368"/>
      <c r="M1155" s="373" t="s">
        <v>3441</v>
      </c>
      <c r="N1155" s="375">
        <v>22940</v>
      </c>
      <c r="O1155" s="375">
        <v>0</v>
      </c>
      <c r="P1155" s="375">
        <v>22940</v>
      </c>
      <c r="Q1155" s="375">
        <v>22940</v>
      </c>
      <c r="R1155" s="401" t="s">
        <v>2206</v>
      </c>
      <c r="S1155" s="438"/>
      <c r="T1155" s="439"/>
    </row>
    <row r="1156" spans="1:20" ht="39" customHeight="1" x14ac:dyDescent="0.25">
      <c r="A1156" s="436">
        <v>191</v>
      </c>
      <c r="B1156" s="366" t="s">
        <v>3443</v>
      </c>
      <c r="C1156" s="442" t="s">
        <v>2203</v>
      </c>
      <c r="D1156" s="428" t="s">
        <v>3444</v>
      </c>
      <c r="E1156" s="368" t="s">
        <v>2212</v>
      </c>
      <c r="F1156" s="442" t="s">
        <v>2203</v>
      </c>
      <c r="G1156" s="371"/>
      <c r="H1156" s="369"/>
      <c r="I1156" s="443" t="s">
        <v>3445</v>
      </c>
      <c r="J1156" s="442" t="s">
        <v>2203</v>
      </c>
      <c r="K1156" s="373">
        <v>37000</v>
      </c>
      <c r="L1156" s="368"/>
      <c r="M1156" s="373" t="s">
        <v>3444</v>
      </c>
      <c r="N1156" s="375">
        <v>11470</v>
      </c>
      <c r="O1156" s="375">
        <v>0</v>
      </c>
      <c r="P1156" s="375">
        <v>11470</v>
      </c>
      <c r="Q1156" s="375">
        <v>11470</v>
      </c>
      <c r="R1156" s="401" t="s">
        <v>2206</v>
      </c>
      <c r="S1156" s="438"/>
      <c r="T1156" s="439"/>
    </row>
    <row r="1157" spans="1:20" ht="39" customHeight="1" x14ac:dyDescent="0.25">
      <c r="A1157" s="436">
        <v>192</v>
      </c>
      <c r="B1157" s="366" t="s">
        <v>3446</v>
      </c>
      <c r="C1157" s="442" t="s">
        <v>2203</v>
      </c>
      <c r="D1157" s="428" t="s">
        <v>3447</v>
      </c>
      <c r="E1157" s="368" t="s">
        <v>2212</v>
      </c>
      <c r="F1157" s="442" t="s">
        <v>2203</v>
      </c>
      <c r="G1157" s="371"/>
      <c r="H1157" s="369"/>
      <c r="I1157" s="443" t="s">
        <v>3448</v>
      </c>
      <c r="J1157" s="442" t="s">
        <v>2203</v>
      </c>
      <c r="K1157" s="373">
        <v>37000</v>
      </c>
      <c r="L1157" s="368"/>
      <c r="M1157" s="373" t="s">
        <v>3447</v>
      </c>
      <c r="N1157" s="375">
        <v>11470</v>
      </c>
      <c r="O1157" s="375">
        <v>0</v>
      </c>
      <c r="P1157" s="375">
        <v>11470</v>
      </c>
      <c r="Q1157" s="375">
        <v>11470</v>
      </c>
      <c r="R1157" s="401" t="s">
        <v>2206</v>
      </c>
      <c r="S1157" s="438"/>
      <c r="T1157" s="439"/>
    </row>
    <row r="1158" spans="1:20" ht="39" customHeight="1" x14ac:dyDescent="0.25">
      <c r="A1158" s="436">
        <v>193</v>
      </c>
      <c r="B1158" s="366" t="s">
        <v>3449</v>
      </c>
      <c r="C1158" s="442" t="s">
        <v>2203</v>
      </c>
      <c r="D1158" s="428" t="s">
        <v>3450</v>
      </c>
      <c r="E1158" s="368" t="s">
        <v>2212</v>
      </c>
      <c r="F1158" s="442" t="s">
        <v>2203</v>
      </c>
      <c r="G1158" s="371"/>
      <c r="H1158" s="369"/>
      <c r="I1158" s="443" t="s">
        <v>3451</v>
      </c>
      <c r="J1158" s="442" t="s">
        <v>2203</v>
      </c>
      <c r="K1158" s="373">
        <v>37000</v>
      </c>
      <c r="L1158" s="368"/>
      <c r="M1158" s="373" t="s">
        <v>3450</v>
      </c>
      <c r="N1158" s="375">
        <v>11470</v>
      </c>
      <c r="O1158" s="375">
        <v>0</v>
      </c>
      <c r="P1158" s="375">
        <v>11470</v>
      </c>
      <c r="Q1158" s="375">
        <v>11470</v>
      </c>
      <c r="R1158" s="401" t="s">
        <v>2206</v>
      </c>
      <c r="S1158" s="438"/>
      <c r="T1158" s="439"/>
    </row>
    <row r="1159" spans="1:20" ht="39" customHeight="1" x14ac:dyDescent="0.25">
      <c r="A1159" s="436">
        <v>194</v>
      </c>
      <c r="B1159" s="366" t="s">
        <v>3452</v>
      </c>
      <c r="C1159" s="442" t="s">
        <v>2203</v>
      </c>
      <c r="D1159" s="428" t="s">
        <v>3453</v>
      </c>
      <c r="E1159" s="368" t="s">
        <v>2212</v>
      </c>
      <c r="F1159" s="442" t="s">
        <v>2203</v>
      </c>
      <c r="G1159" s="371"/>
      <c r="H1159" s="369"/>
      <c r="I1159" s="443" t="s">
        <v>3454</v>
      </c>
      <c r="J1159" s="442" t="s">
        <v>2203</v>
      </c>
      <c r="K1159" s="373">
        <v>31000</v>
      </c>
      <c r="L1159" s="368"/>
      <c r="M1159" s="373" t="s">
        <v>3453</v>
      </c>
      <c r="N1159" s="375">
        <v>9610</v>
      </c>
      <c r="O1159" s="375">
        <v>0</v>
      </c>
      <c r="P1159" s="375">
        <v>9610</v>
      </c>
      <c r="Q1159" s="375">
        <v>9610</v>
      </c>
      <c r="R1159" s="401" t="s">
        <v>2206</v>
      </c>
      <c r="S1159" s="438"/>
      <c r="T1159" s="439"/>
    </row>
    <row r="1160" spans="1:20" ht="39" customHeight="1" x14ac:dyDescent="0.25">
      <c r="A1160" s="436">
        <v>195</v>
      </c>
      <c r="B1160" s="366" t="s">
        <v>3455</v>
      </c>
      <c r="C1160" s="442" t="s">
        <v>2203</v>
      </c>
      <c r="D1160" s="428" t="s">
        <v>3456</v>
      </c>
      <c r="E1160" s="368" t="s">
        <v>2212</v>
      </c>
      <c r="F1160" s="442" t="s">
        <v>2203</v>
      </c>
      <c r="G1160" s="371"/>
      <c r="H1160" s="369"/>
      <c r="I1160" s="443" t="s">
        <v>3457</v>
      </c>
      <c r="J1160" s="442" t="s">
        <v>2203</v>
      </c>
      <c r="K1160" s="373">
        <v>6000</v>
      </c>
      <c r="L1160" s="368"/>
      <c r="M1160" s="373" t="s">
        <v>3456</v>
      </c>
      <c r="N1160" s="375">
        <v>1860</v>
      </c>
      <c r="O1160" s="375">
        <v>0</v>
      </c>
      <c r="P1160" s="375">
        <v>1860</v>
      </c>
      <c r="Q1160" s="375">
        <v>1860</v>
      </c>
      <c r="R1160" s="401" t="s">
        <v>2206</v>
      </c>
      <c r="S1160" s="438"/>
      <c r="T1160" s="439"/>
    </row>
    <row r="1161" spans="1:20" ht="39" customHeight="1" x14ac:dyDescent="0.25">
      <c r="A1161" s="436">
        <v>196</v>
      </c>
      <c r="B1161" s="366" t="s">
        <v>3458</v>
      </c>
      <c r="C1161" s="442" t="s">
        <v>2203</v>
      </c>
      <c r="D1161" s="428" t="s">
        <v>3459</v>
      </c>
      <c r="E1161" s="368" t="s">
        <v>2212</v>
      </c>
      <c r="F1161" s="442" t="s">
        <v>2203</v>
      </c>
      <c r="G1161" s="371"/>
      <c r="H1161" s="369"/>
      <c r="I1161" s="443" t="s">
        <v>3460</v>
      </c>
      <c r="J1161" s="442" t="s">
        <v>2203</v>
      </c>
      <c r="K1161" s="373">
        <v>37000</v>
      </c>
      <c r="L1161" s="368"/>
      <c r="M1161" s="373" t="s">
        <v>3459</v>
      </c>
      <c r="N1161" s="375">
        <v>11470</v>
      </c>
      <c r="O1161" s="375">
        <v>0</v>
      </c>
      <c r="P1161" s="375">
        <v>11470</v>
      </c>
      <c r="Q1161" s="375">
        <v>11470</v>
      </c>
      <c r="R1161" s="401" t="s">
        <v>2206</v>
      </c>
      <c r="S1161" s="438"/>
      <c r="T1161" s="439"/>
    </row>
    <row r="1162" spans="1:20" ht="39" customHeight="1" x14ac:dyDescent="0.25">
      <c r="A1162" s="436">
        <v>197</v>
      </c>
      <c r="B1162" s="366" t="s">
        <v>3461</v>
      </c>
      <c r="C1162" s="442" t="s">
        <v>2203</v>
      </c>
      <c r="D1162" s="428" t="s">
        <v>3462</v>
      </c>
      <c r="E1162" s="368" t="s">
        <v>2212</v>
      </c>
      <c r="F1162" s="442" t="s">
        <v>2203</v>
      </c>
      <c r="G1162" s="371"/>
      <c r="H1162" s="369"/>
      <c r="I1162" s="443" t="s">
        <v>3463</v>
      </c>
      <c r="J1162" s="442" t="s">
        <v>2203</v>
      </c>
      <c r="K1162" s="373">
        <v>35000</v>
      </c>
      <c r="L1162" s="368"/>
      <c r="M1162" s="373" t="s">
        <v>3462</v>
      </c>
      <c r="N1162" s="375">
        <v>10850</v>
      </c>
      <c r="O1162" s="375">
        <v>0</v>
      </c>
      <c r="P1162" s="375">
        <v>10850</v>
      </c>
      <c r="Q1162" s="375">
        <v>10850</v>
      </c>
      <c r="R1162" s="401" t="s">
        <v>2206</v>
      </c>
      <c r="S1162" s="438"/>
      <c r="T1162" s="439"/>
    </row>
    <row r="1163" spans="1:20" ht="45" customHeight="1" x14ac:dyDescent="0.25">
      <c r="A1163" s="436">
        <v>198</v>
      </c>
      <c r="B1163" s="366" t="s">
        <v>3461</v>
      </c>
      <c r="C1163" s="442" t="s">
        <v>2203</v>
      </c>
      <c r="D1163" s="428" t="s">
        <v>3464</v>
      </c>
      <c r="E1163" s="368" t="s">
        <v>2212</v>
      </c>
      <c r="F1163" s="442" t="s">
        <v>2203</v>
      </c>
      <c r="G1163" s="371"/>
      <c r="H1163" s="369"/>
      <c r="I1163" s="443" t="s">
        <v>3463</v>
      </c>
      <c r="J1163" s="442" t="s">
        <v>2203</v>
      </c>
      <c r="K1163" s="373">
        <v>30000</v>
      </c>
      <c r="L1163" s="368"/>
      <c r="M1163" s="373" t="s">
        <v>3464</v>
      </c>
      <c r="N1163" s="375">
        <v>9300</v>
      </c>
      <c r="O1163" s="375">
        <v>0</v>
      </c>
      <c r="P1163" s="375">
        <v>9300</v>
      </c>
      <c r="Q1163" s="375">
        <v>9300</v>
      </c>
      <c r="R1163" s="401" t="s">
        <v>2206</v>
      </c>
      <c r="S1163" s="438"/>
      <c r="T1163" s="439"/>
    </row>
    <row r="1164" spans="1:20" ht="46.5" customHeight="1" x14ac:dyDescent="0.25">
      <c r="A1164" s="436">
        <v>199</v>
      </c>
      <c r="B1164" s="366" t="s">
        <v>3465</v>
      </c>
      <c r="C1164" s="442" t="s">
        <v>2203</v>
      </c>
      <c r="D1164" s="428" t="s">
        <v>3466</v>
      </c>
      <c r="E1164" s="368" t="s">
        <v>2212</v>
      </c>
      <c r="F1164" s="442" t="s">
        <v>2203</v>
      </c>
      <c r="G1164" s="371"/>
      <c r="H1164" s="369"/>
      <c r="I1164" s="443" t="s">
        <v>3467</v>
      </c>
      <c r="J1164" s="442" t="s">
        <v>2203</v>
      </c>
      <c r="K1164" s="373">
        <v>30000</v>
      </c>
      <c r="L1164" s="368"/>
      <c r="M1164" s="373" t="s">
        <v>3466</v>
      </c>
      <c r="N1164" s="375">
        <v>9300</v>
      </c>
      <c r="O1164" s="375">
        <v>0</v>
      </c>
      <c r="P1164" s="375">
        <v>9300</v>
      </c>
      <c r="Q1164" s="375">
        <v>9300</v>
      </c>
      <c r="R1164" s="401" t="s">
        <v>2206</v>
      </c>
      <c r="S1164" s="438"/>
      <c r="T1164" s="439"/>
    </row>
    <row r="1165" spans="1:20" ht="39" customHeight="1" x14ac:dyDescent="0.25">
      <c r="A1165" s="436">
        <v>200</v>
      </c>
      <c r="B1165" s="366" t="s">
        <v>3468</v>
      </c>
      <c r="C1165" s="442" t="s">
        <v>2203</v>
      </c>
      <c r="D1165" s="428" t="s">
        <v>3469</v>
      </c>
      <c r="E1165" s="368" t="s">
        <v>2212</v>
      </c>
      <c r="F1165" s="442" t="s">
        <v>2203</v>
      </c>
      <c r="G1165" s="371"/>
      <c r="H1165" s="369"/>
      <c r="I1165" s="443" t="s">
        <v>3470</v>
      </c>
      <c r="J1165" s="442" t="s">
        <v>2203</v>
      </c>
      <c r="K1165" s="373" t="s">
        <v>3471</v>
      </c>
      <c r="L1165" s="368"/>
      <c r="M1165" s="373" t="s">
        <v>3469</v>
      </c>
      <c r="N1165" s="375">
        <v>70520.490000000005</v>
      </c>
      <c r="O1165" s="375">
        <v>0</v>
      </c>
      <c r="P1165" s="375">
        <v>70520.490000000005</v>
      </c>
      <c r="Q1165" s="375">
        <v>70520.490000000005</v>
      </c>
      <c r="R1165" s="401" t="s">
        <v>2206</v>
      </c>
      <c r="S1165" s="438"/>
      <c r="T1165" s="439"/>
    </row>
    <row r="1166" spans="1:20" ht="54" customHeight="1" x14ac:dyDescent="0.25">
      <c r="A1166" s="436">
        <v>201</v>
      </c>
      <c r="B1166" s="366" t="s">
        <v>3472</v>
      </c>
      <c r="C1166" s="442" t="s">
        <v>2203</v>
      </c>
      <c r="D1166" s="428" t="s">
        <v>3473</v>
      </c>
      <c r="E1166" s="368" t="s">
        <v>2212</v>
      </c>
      <c r="F1166" s="442" t="s">
        <v>2203</v>
      </c>
      <c r="G1166" s="371"/>
      <c r="H1166" s="369"/>
      <c r="I1166" s="443" t="s">
        <v>3474</v>
      </c>
      <c r="J1166" s="442" t="s">
        <v>2203</v>
      </c>
      <c r="K1166" s="373">
        <v>30000</v>
      </c>
      <c r="L1166" s="368"/>
      <c r="M1166" s="373" t="s">
        <v>3473</v>
      </c>
      <c r="N1166" s="375">
        <v>9300</v>
      </c>
      <c r="O1166" s="375">
        <v>0</v>
      </c>
      <c r="P1166" s="375">
        <v>9300</v>
      </c>
      <c r="Q1166" s="375">
        <v>9300</v>
      </c>
      <c r="R1166" s="401" t="s">
        <v>2206</v>
      </c>
      <c r="S1166" s="438"/>
      <c r="T1166" s="439"/>
    </row>
    <row r="1167" spans="1:20" ht="39" customHeight="1" x14ac:dyDescent="0.25">
      <c r="A1167" s="436">
        <v>202</v>
      </c>
      <c r="B1167" s="366" t="s">
        <v>3475</v>
      </c>
      <c r="C1167" s="442" t="s">
        <v>2203</v>
      </c>
      <c r="D1167" s="428" t="s">
        <v>3476</v>
      </c>
      <c r="E1167" s="368" t="s">
        <v>2212</v>
      </c>
      <c r="F1167" s="442" t="s">
        <v>2203</v>
      </c>
      <c r="G1167" s="371"/>
      <c r="H1167" s="369"/>
      <c r="I1167" s="443" t="s">
        <v>3477</v>
      </c>
      <c r="J1167" s="442" t="s">
        <v>2203</v>
      </c>
      <c r="K1167" s="373">
        <v>37000</v>
      </c>
      <c r="L1167" s="368"/>
      <c r="M1167" s="373" t="s">
        <v>3476</v>
      </c>
      <c r="N1167" s="375">
        <v>11470</v>
      </c>
      <c r="O1167" s="375">
        <v>0</v>
      </c>
      <c r="P1167" s="375">
        <v>11470</v>
      </c>
      <c r="Q1167" s="375">
        <v>11470</v>
      </c>
      <c r="R1167" s="401" t="s">
        <v>2206</v>
      </c>
      <c r="S1167" s="438"/>
      <c r="T1167" s="439"/>
    </row>
    <row r="1168" spans="1:20" ht="39" customHeight="1" x14ac:dyDescent="0.25">
      <c r="A1168" s="436">
        <v>203</v>
      </c>
      <c r="B1168" s="366" t="s">
        <v>3479</v>
      </c>
      <c r="C1168" s="442" t="s">
        <v>2203</v>
      </c>
      <c r="D1168" s="428" t="s">
        <v>3478</v>
      </c>
      <c r="E1168" s="368" t="s">
        <v>2212</v>
      </c>
      <c r="F1168" s="442" t="s">
        <v>2203</v>
      </c>
      <c r="G1168" s="371"/>
      <c r="H1168" s="369"/>
      <c r="I1168" s="443" t="s">
        <v>3480</v>
      </c>
      <c r="J1168" s="442" t="s">
        <v>2203</v>
      </c>
      <c r="K1168" s="373">
        <v>30000</v>
      </c>
      <c r="L1168" s="368"/>
      <c r="M1168" s="373" t="s">
        <v>3478</v>
      </c>
      <c r="N1168" s="375">
        <v>9300</v>
      </c>
      <c r="O1168" s="375">
        <v>0</v>
      </c>
      <c r="P1168" s="375">
        <v>9300</v>
      </c>
      <c r="Q1168" s="375">
        <v>9300</v>
      </c>
      <c r="R1168" s="401" t="s">
        <v>2206</v>
      </c>
      <c r="S1168" s="438"/>
      <c r="T1168" s="439"/>
    </row>
    <row r="1169" spans="1:20" ht="39" customHeight="1" x14ac:dyDescent="0.25">
      <c r="A1169" s="436">
        <v>204</v>
      </c>
      <c r="B1169" s="366" t="s">
        <v>3481</v>
      </c>
      <c r="C1169" s="442" t="s">
        <v>2203</v>
      </c>
      <c r="D1169" s="428" t="s">
        <v>1189</v>
      </c>
      <c r="E1169" s="368" t="s">
        <v>2212</v>
      </c>
      <c r="F1169" s="442" t="s">
        <v>2203</v>
      </c>
      <c r="G1169" s="371"/>
      <c r="H1169" s="369"/>
      <c r="I1169" s="443" t="s">
        <v>3482</v>
      </c>
      <c r="J1169" s="442" t="s">
        <v>2203</v>
      </c>
      <c r="K1169" s="373">
        <v>28789</v>
      </c>
      <c r="L1169" s="368"/>
      <c r="M1169" s="373" t="s">
        <v>1189</v>
      </c>
      <c r="N1169" s="375">
        <v>13290.12</v>
      </c>
      <c r="O1169" s="375">
        <v>0</v>
      </c>
      <c r="P1169" s="375">
        <v>13290.12</v>
      </c>
      <c r="Q1169" s="375">
        <v>13290.12</v>
      </c>
      <c r="R1169" s="401" t="s">
        <v>2206</v>
      </c>
      <c r="S1169" s="438"/>
      <c r="T1169" s="439"/>
    </row>
    <row r="1170" spans="1:20" ht="39" customHeight="1" x14ac:dyDescent="0.25">
      <c r="A1170" s="436">
        <v>205</v>
      </c>
      <c r="B1170" s="366" t="s">
        <v>3481</v>
      </c>
      <c r="C1170" s="442" t="s">
        <v>2203</v>
      </c>
      <c r="D1170" s="428" t="s">
        <v>1194</v>
      </c>
      <c r="E1170" s="368" t="s">
        <v>2212</v>
      </c>
      <c r="F1170" s="442" t="s">
        <v>2203</v>
      </c>
      <c r="G1170" s="371"/>
      <c r="H1170" s="369"/>
      <c r="I1170" s="443" t="s">
        <v>3482</v>
      </c>
      <c r="J1170" s="442" t="s">
        <v>2203</v>
      </c>
      <c r="K1170" s="373" t="s">
        <v>1193</v>
      </c>
      <c r="L1170" s="368"/>
      <c r="M1170" s="373" t="s">
        <v>1194</v>
      </c>
      <c r="N1170" s="375">
        <v>128460.33</v>
      </c>
      <c r="O1170" s="375">
        <v>0</v>
      </c>
      <c r="P1170" s="375">
        <v>128460.33</v>
      </c>
      <c r="Q1170" s="375">
        <v>128460.33</v>
      </c>
      <c r="R1170" s="401" t="s">
        <v>2206</v>
      </c>
      <c r="S1170" s="438"/>
      <c r="T1170" s="439"/>
    </row>
    <row r="1171" spans="1:20" ht="39" customHeight="1" x14ac:dyDescent="0.25">
      <c r="A1171" s="436">
        <v>206</v>
      </c>
      <c r="B1171" s="366" t="s">
        <v>3483</v>
      </c>
      <c r="C1171" s="442" t="s">
        <v>2203</v>
      </c>
      <c r="D1171" s="428" t="s">
        <v>3484</v>
      </c>
      <c r="E1171" s="368" t="s">
        <v>2212</v>
      </c>
      <c r="F1171" s="442" t="s">
        <v>2203</v>
      </c>
      <c r="G1171" s="371"/>
      <c r="H1171" s="369"/>
      <c r="I1171" s="443" t="s">
        <v>3485</v>
      </c>
      <c r="J1171" s="442" t="s">
        <v>2203</v>
      </c>
      <c r="K1171" s="373">
        <v>3496</v>
      </c>
      <c r="L1171" s="368"/>
      <c r="M1171" s="373" t="s">
        <v>3484</v>
      </c>
      <c r="N1171" s="375">
        <v>167257.38</v>
      </c>
      <c r="O1171" s="375">
        <v>0</v>
      </c>
      <c r="P1171" s="375">
        <v>167257.38</v>
      </c>
      <c r="Q1171" s="375">
        <v>167257.38</v>
      </c>
      <c r="R1171" s="401" t="s">
        <v>2206</v>
      </c>
      <c r="S1171" s="438"/>
      <c r="T1171" s="439"/>
    </row>
    <row r="1172" spans="1:20" ht="39" customHeight="1" x14ac:dyDescent="0.25">
      <c r="A1172" s="436">
        <v>207</v>
      </c>
      <c r="B1172" s="366" t="s">
        <v>3486</v>
      </c>
      <c r="C1172" s="442" t="s">
        <v>2203</v>
      </c>
      <c r="D1172" s="428" t="s">
        <v>3487</v>
      </c>
      <c r="E1172" s="368" t="s">
        <v>2212</v>
      </c>
      <c r="F1172" s="442" t="s">
        <v>2203</v>
      </c>
      <c r="G1172" s="371"/>
      <c r="H1172" s="369"/>
      <c r="I1172" s="443" t="s">
        <v>3488</v>
      </c>
      <c r="J1172" s="442" t="s">
        <v>2203</v>
      </c>
      <c r="K1172" s="373">
        <v>300</v>
      </c>
      <c r="L1172" s="368"/>
      <c r="M1172" s="373" t="s">
        <v>3487</v>
      </c>
      <c r="N1172" s="375">
        <v>19497</v>
      </c>
      <c r="O1172" s="375">
        <v>0</v>
      </c>
      <c r="P1172" s="375">
        <v>19497</v>
      </c>
      <c r="Q1172" s="375">
        <v>19497</v>
      </c>
      <c r="R1172" s="401" t="s">
        <v>2206</v>
      </c>
      <c r="S1172" s="438"/>
      <c r="T1172" s="439"/>
    </row>
    <row r="1173" spans="1:20" ht="39" customHeight="1" x14ac:dyDescent="0.25">
      <c r="A1173" s="436">
        <v>208</v>
      </c>
      <c r="B1173" s="366" t="s">
        <v>3489</v>
      </c>
      <c r="C1173" s="442" t="s">
        <v>2203</v>
      </c>
      <c r="D1173" s="428" t="s">
        <v>3490</v>
      </c>
      <c r="E1173" s="368" t="s">
        <v>2212</v>
      </c>
      <c r="F1173" s="442" t="s">
        <v>2203</v>
      </c>
      <c r="G1173" s="371"/>
      <c r="H1173" s="369"/>
      <c r="I1173" s="443" t="s">
        <v>3491</v>
      </c>
      <c r="J1173" s="442" t="s">
        <v>2203</v>
      </c>
      <c r="K1173" s="373">
        <v>1060</v>
      </c>
      <c r="L1173" s="368"/>
      <c r="M1173" s="373" t="s">
        <v>3490</v>
      </c>
      <c r="N1173" s="375">
        <v>14596.2</v>
      </c>
      <c r="O1173" s="375">
        <v>0</v>
      </c>
      <c r="P1173" s="375">
        <v>14596.2</v>
      </c>
      <c r="Q1173" s="375">
        <v>14596.2</v>
      </c>
      <c r="R1173" s="401" t="s">
        <v>2206</v>
      </c>
      <c r="S1173" s="438"/>
      <c r="T1173" s="439"/>
    </row>
    <row r="1174" spans="1:20" ht="39" customHeight="1" x14ac:dyDescent="0.25">
      <c r="A1174" s="436">
        <v>209</v>
      </c>
      <c r="B1174" s="366" t="s">
        <v>3492</v>
      </c>
      <c r="C1174" s="442" t="s">
        <v>2203</v>
      </c>
      <c r="D1174" s="428" t="s">
        <v>2443</v>
      </c>
      <c r="E1174" s="368" t="s">
        <v>2212</v>
      </c>
      <c r="F1174" s="442" t="s">
        <v>2203</v>
      </c>
      <c r="G1174" s="371"/>
      <c r="H1174" s="369"/>
      <c r="I1174" s="443" t="s">
        <v>3493</v>
      </c>
      <c r="J1174" s="442" t="s">
        <v>2203</v>
      </c>
      <c r="K1174" s="373" t="s">
        <v>3494</v>
      </c>
      <c r="L1174" s="368"/>
      <c r="M1174" s="373" t="s">
        <v>2443</v>
      </c>
      <c r="N1174" s="375">
        <v>108116.43</v>
      </c>
      <c r="O1174" s="375">
        <v>0</v>
      </c>
      <c r="P1174" s="375">
        <v>108116.43</v>
      </c>
      <c r="Q1174" s="375">
        <v>108116.43</v>
      </c>
      <c r="R1174" s="401" t="s">
        <v>2206</v>
      </c>
      <c r="S1174" s="438"/>
      <c r="T1174" s="439"/>
    </row>
    <row r="1175" spans="1:20" ht="39" customHeight="1" x14ac:dyDescent="0.25">
      <c r="A1175" s="436">
        <v>210</v>
      </c>
      <c r="B1175" s="366" t="s">
        <v>3495</v>
      </c>
      <c r="C1175" s="442" t="s">
        <v>2203</v>
      </c>
      <c r="D1175" s="428" t="s">
        <v>3496</v>
      </c>
      <c r="E1175" s="368" t="s">
        <v>2212</v>
      </c>
      <c r="F1175" s="442" t="s">
        <v>2203</v>
      </c>
      <c r="G1175" s="371"/>
      <c r="H1175" s="369"/>
      <c r="I1175" s="443" t="s">
        <v>3499</v>
      </c>
      <c r="J1175" s="442" t="s">
        <v>2203</v>
      </c>
      <c r="K1175" s="373">
        <v>717</v>
      </c>
      <c r="L1175" s="368"/>
      <c r="M1175" s="373" t="s">
        <v>3496</v>
      </c>
      <c r="N1175" s="375">
        <v>58636.26</v>
      </c>
      <c r="O1175" s="375">
        <v>0</v>
      </c>
      <c r="P1175" s="375">
        <v>58636.26</v>
      </c>
      <c r="Q1175" s="375">
        <v>58636.26</v>
      </c>
      <c r="R1175" s="401" t="s">
        <v>2206</v>
      </c>
      <c r="S1175" s="438"/>
      <c r="T1175" s="439"/>
    </row>
    <row r="1176" spans="1:20" ht="39" customHeight="1" x14ac:dyDescent="0.25">
      <c r="A1176" s="436">
        <v>211</v>
      </c>
      <c r="B1176" s="366" t="s">
        <v>3497</v>
      </c>
      <c r="C1176" s="442" t="s">
        <v>2203</v>
      </c>
      <c r="D1176" s="428" t="s">
        <v>2905</v>
      </c>
      <c r="E1176" s="368" t="s">
        <v>2212</v>
      </c>
      <c r="F1176" s="442" t="s">
        <v>2203</v>
      </c>
      <c r="G1176" s="371"/>
      <c r="H1176" s="369"/>
      <c r="I1176" s="443" t="s">
        <v>3498</v>
      </c>
      <c r="J1176" s="442" t="s">
        <v>2203</v>
      </c>
      <c r="K1176" s="373">
        <v>1060</v>
      </c>
      <c r="L1176" s="368"/>
      <c r="M1176" s="373" t="s">
        <v>2905</v>
      </c>
      <c r="N1176" s="375">
        <v>61631.26</v>
      </c>
      <c r="O1176" s="375">
        <v>0</v>
      </c>
      <c r="P1176" s="375">
        <v>61631.26</v>
      </c>
      <c r="Q1176" s="375">
        <v>61631.26</v>
      </c>
      <c r="R1176" s="401" t="s">
        <v>2206</v>
      </c>
      <c r="S1176" s="438"/>
      <c r="T1176" s="439"/>
    </row>
    <row r="1177" spans="1:20" ht="39" customHeight="1" x14ac:dyDescent="0.25">
      <c r="A1177" s="436">
        <v>212</v>
      </c>
      <c r="B1177" s="366" t="s">
        <v>3500</v>
      </c>
      <c r="C1177" s="442" t="s">
        <v>2203</v>
      </c>
      <c r="D1177" s="428" t="s">
        <v>763</v>
      </c>
      <c r="E1177" s="368" t="s">
        <v>2213</v>
      </c>
      <c r="F1177" s="442" t="s">
        <v>2203</v>
      </c>
      <c r="G1177" s="371"/>
      <c r="H1177" s="369"/>
      <c r="I1177" s="443" t="s">
        <v>3503</v>
      </c>
      <c r="J1177" s="442" t="s">
        <v>2203</v>
      </c>
      <c r="K1177" s="373">
        <v>484</v>
      </c>
      <c r="L1177" s="368"/>
      <c r="M1177" s="373" t="s">
        <v>763</v>
      </c>
      <c r="N1177" s="375">
        <v>18177.57</v>
      </c>
      <c r="O1177" s="375">
        <v>0</v>
      </c>
      <c r="P1177" s="375">
        <v>18177.57</v>
      </c>
      <c r="Q1177" s="375">
        <v>18177.57</v>
      </c>
      <c r="R1177" s="401" t="s">
        <v>2206</v>
      </c>
      <c r="S1177" s="438"/>
      <c r="T1177" s="439"/>
    </row>
    <row r="1178" spans="1:20" ht="39" customHeight="1" x14ac:dyDescent="0.25">
      <c r="A1178" s="436">
        <v>213</v>
      </c>
      <c r="B1178" s="366" t="s">
        <v>3501</v>
      </c>
      <c r="C1178" s="442" t="s">
        <v>2203</v>
      </c>
      <c r="D1178" s="428" t="s">
        <v>3502</v>
      </c>
      <c r="E1178" s="368" t="s">
        <v>2213</v>
      </c>
      <c r="F1178" s="442" t="s">
        <v>2203</v>
      </c>
      <c r="G1178" s="371"/>
      <c r="H1178" s="369"/>
      <c r="I1178" s="443" t="s">
        <v>3504</v>
      </c>
      <c r="J1178" s="442" t="s">
        <v>2203</v>
      </c>
      <c r="K1178" s="373">
        <v>6000</v>
      </c>
      <c r="L1178" s="368"/>
      <c r="M1178" s="373" t="s">
        <v>3502</v>
      </c>
      <c r="N1178" s="375">
        <v>1009.41</v>
      </c>
      <c r="O1178" s="375">
        <v>0</v>
      </c>
      <c r="P1178" s="375">
        <v>1009.41</v>
      </c>
      <c r="Q1178" s="375">
        <v>1009.41</v>
      </c>
      <c r="R1178" s="401" t="s">
        <v>2206</v>
      </c>
      <c r="S1178" s="438"/>
      <c r="T1178" s="439"/>
    </row>
    <row r="1179" spans="1:20" ht="39" customHeight="1" x14ac:dyDescent="0.25">
      <c r="A1179" s="436">
        <v>214</v>
      </c>
      <c r="B1179" s="366" t="s">
        <v>3505</v>
      </c>
      <c r="C1179" s="442" t="s">
        <v>2203</v>
      </c>
      <c r="D1179" s="428" t="s">
        <v>3507</v>
      </c>
      <c r="E1179" s="368" t="s">
        <v>2213</v>
      </c>
      <c r="F1179" s="442" t="s">
        <v>2203</v>
      </c>
      <c r="G1179" s="371"/>
      <c r="H1179" s="369"/>
      <c r="I1179" s="443" t="s">
        <v>3508</v>
      </c>
      <c r="J1179" s="442" t="s">
        <v>2203</v>
      </c>
      <c r="K1179" s="373">
        <v>1000</v>
      </c>
      <c r="L1179" s="368"/>
      <c r="M1179" s="373" t="s">
        <v>3507</v>
      </c>
      <c r="N1179" s="375">
        <v>70.709999999999994</v>
      </c>
      <c r="O1179" s="375">
        <v>0</v>
      </c>
      <c r="P1179" s="375">
        <v>70.709999999999994</v>
      </c>
      <c r="Q1179" s="375">
        <v>70.709999999999994</v>
      </c>
      <c r="R1179" s="401" t="s">
        <v>2206</v>
      </c>
      <c r="S1179" s="438"/>
      <c r="T1179" s="439"/>
    </row>
    <row r="1180" spans="1:20" ht="39" customHeight="1" x14ac:dyDescent="0.25">
      <c r="A1180" s="436">
        <v>215</v>
      </c>
      <c r="B1180" s="366" t="s">
        <v>3509</v>
      </c>
      <c r="C1180" s="442" t="s">
        <v>2203</v>
      </c>
      <c r="D1180" s="428" t="s">
        <v>3506</v>
      </c>
      <c r="E1180" s="368" t="s">
        <v>2213</v>
      </c>
      <c r="F1180" s="442" t="s">
        <v>2203</v>
      </c>
      <c r="G1180" s="371"/>
      <c r="H1180" s="369"/>
      <c r="I1180" s="443" t="s">
        <v>3510</v>
      </c>
      <c r="J1180" s="442" t="s">
        <v>2203</v>
      </c>
      <c r="K1180" s="373">
        <v>1000</v>
      </c>
      <c r="L1180" s="368"/>
      <c r="M1180" s="428" t="s">
        <v>3506</v>
      </c>
      <c r="N1180" s="375">
        <v>70.709999999999994</v>
      </c>
      <c r="O1180" s="375">
        <v>0</v>
      </c>
      <c r="P1180" s="375">
        <v>70.709999999999994</v>
      </c>
      <c r="Q1180" s="375">
        <v>70.709999999999994</v>
      </c>
      <c r="R1180" s="401" t="s">
        <v>2206</v>
      </c>
      <c r="S1180" s="438"/>
      <c r="T1180" s="439"/>
    </row>
    <row r="1181" spans="1:20" ht="39" customHeight="1" x14ac:dyDescent="0.25">
      <c r="A1181" s="436">
        <v>216</v>
      </c>
      <c r="B1181" s="366" t="s">
        <v>3640</v>
      </c>
      <c r="C1181" s="442" t="s">
        <v>3641</v>
      </c>
      <c r="D1181" s="428" t="s">
        <v>3642</v>
      </c>
      <c r="E1181" s="368" t="s">
        <v>3643</v>
      </c>
      <c r="F1181" s="442" t="s">
        <v>3641</v>
      </c>
      <c r="G1181" s="371"/>
      <c r="H1181" s="369"/>
      <c r="I1181" s="443" t="s">
        <v>3644</v>
      </c>
      <c r="J1181" s="442" t="s">
        <v>3641</v>
      </c>
      <c r="K1181" s="373">
        <v>943</v>
      </c>
      <c r="L1181" s="368"/>
      <c r="M1181" s="428" t="s">
        <v>3642</v>
      </c>
      <c r="N1181" s="375">
        <v>77118.539999999994</v>
      </c>
      <c r="O1181" s="375">
        <v>0</v>
      </c>
      <c r="P1181" s="375">
        <v>77118.539999999994</v>
      </c>
      <c r="Q1181" s="375">
        <v>77118.539999999994</v>
      </c>
      <c r="R1181" s="401" t="s">
        <v>2206</v>
      </c>
      <c r="S1181" s="438"/>
      <c r="T1181" s="439"/>
    </row>
    <row r="1182" spans="1:20" s="53" customFormat="1" ht="45.75" customHeight="1" x14ac:dyDescent="0.25">
      <c r="A1182" s="146">
        <v>217</v>
      </c>
      <c r="B1182" s="366" t="s">
        <v>3640</v>
      </c>
      <c r="C1182" s="97" t="s">
        <v>3716</v>
      </c>
      <c r="D1182" s="31" t="s">
        <v>3717</v>
      </c>
      <c r="E1182" s="48" t="s">
        <v>3718</v>
      </c>
      <c r="F1182" s="49">
        <v>45223</v>
      </c>
      <c r="G1182" s="98"/>
      <c r="H1182" s="49"/>
      <c r="I1182" s="432" t="s">
        <v>3719</v>
      </c>
      <c r="J1182" s="49">
        <v>45223</v>
      </c>
      <c r="K1182" s="50">
        <v>1332</v>
      </c>
      <c r="L1182" s="48"/>
      <c r="M1182" s="31" t="s">
        <v>3717</v>
      </c>
      <c r="N1182" s="57">
        <v>37024.01</v>
      </c>
      <c r="O1182" s="57">
        <v>0</v>
      </c>
      <c r="P1182" s="57">
        <v>37024.01</v>
      </c>
      <c r="Q1182" s="57">
        <v>37024.01</v>
      </c>
      <c r="R1182" s="401" t="s">
        <v>2206</v>
      </c>
      <c r="S1182" s="340"/>
      <c r="T1182" s="341"/>
    </row>
    <row r="1183" spans="1:20" s="53" customFormat="1" ht="45.75" customHeight="1" x14ac:dyDescent="0.25">
      <c r="A1183" s="146">
        <v>218</v>
      </c>
      <c r="B1183" s="366" t="s">
        <v>4144</v>
      </c>
      <c r="C1183" s="97" t="s">
        <v>3856</v>
      </c>
      <c r="D1183" s="31" t="s">
        <v>3857</v>
      </c>
      <c r="E1183" s="48" t="s">
        <v>3858</v>
      </c>
      <c r="F1183" s="49">
        <v>45336</v>
      </c>
      <c r="G1183" s="98"/>
      <c r="H1183" s="49"/>
      <c r="I1183" s="443" t="s">
        <v>3859</v>
      </c>
      <c r="J1183" s="49">
        <v>45336</v>
      </c>
      <c r="K1183" s="50" t="s">
        <v>3860</v>
      </c>
      <c r="L1183" s="48"/>
      <c r="M1183" s="31" t="s">
        <v>3857</v>
      </c>
      <c r="N1183" s="57">
        <v>172.39</v>
      </c>
      <c r="O1183" s="57">
        <v>0</v>
      </c>
      <c r="P1183" s="57">
        <v>172.39</v>
      </c>
      <c r="Q1183" s="57">
        <v>172.39</v>
      </c>
      <c r="R1183" s="401" t="s">
        <v>2206</v>
      </c>
      <c r="S1183" s="340"/>
      <c r="T1183" s="341"/>
    </row>
    <row r="1184" spans="1:20" s="53" customFormat="1" ht="60" hidden="1" customHeight="1" x14ac:dyDescent="0.25">
      <c r="A1184" s="146">
        <v>219</v>
      </c>
      <c r="B1184" s="366" t="s">
        <v>3855</v>
      </c>
      <c r="C1184" s="97" t="s">
        <v>4039</v>
      </c>
      <c r="D1184" s="31" t="s">
        <v>4040</v>
      </c>
      <c r="E1184" s="48" t="s">
        <v>4037</v>
      </c>
      <c r="F1184" s="49">
        <v>45474</v>
      </c>
      <c r="G1184" s="48" t="s">
        <v>4139</v>
      </c>
      <c r="H1184" s="49">
        <v>45607</v>
      </c>
      <c r="I1184" s="371" t="s">
        <v>4038</v>
      </c>
      <c r="J1184" s="372">
        <v>2024</v>
      </c>
      <c r="K1184" s="50">
        <v>980</v>
      </c>
      <c r="L1184" s="48"/>
      <c r="M1184" s="31" t="s">
        <v>4040</v>
      </c>
      <c r="N1184" s="57">
        <v>16738.400000000001</v>
      </c>
      <c r="O1184" s="57">
        <v>0</v>
      </c>
      <c r="P1184" s="57">
        <v>16738.400000000001</v>
      </c>
      <c r="Q1184" s="57">
        <v>16738.400000000001</v>
      </c>
      <c r="R1184" s="401" t="s">
        <v>2206</v>
      </c>
      <c r="S1184" s="340"/>
      <c r="T1184" s="341"/>
    </row>
    <row r="1185" spans="1:20" s="36" customFormat="1" ht="51" customHeight="1" x14ac:dyDescent="0.25">
      <c r="A1185" s="146"/>
      <c r="B1185" s="331"/>
      <c r="C1185" s="97"/>
      <c r="D1185" s="31"/>
      <c r="E1185" s="48"/>
      <c r="F1185" s="49"/>
      <c r="G1185" s="98"/>
      <c r="H1185" s="49"/>
      <c r="I1185" s="112"/>
      <c r="J1185" s="136"/>
      <c r="K1185" s="50"/>
      <c r="L1185" s="48"/>
      <c r="M1185" s="40"/>
      <c r="N1185" s="57"/>
      <c r="O1185" s="57"/>
      <c r="P1185" s="57"/>
      <c r="Q1185" s="57"/>
      <c r="R1185" s="401" t="s">
        <v>2206</v>
      </c>
      <c r="S1185" s="322"/>
      <c r="T1185" s="72"/>
    </row>
    <row r="1186" spans="1:20" s="36" customFormat="1" ht="21" customHeight="1" x14ac:dyDescent="0.25">
      <c r="A1186" s="146"/>
      <c r="B1186" s="96"/>
      <c r="C1186" s="97"/>
      <c r="D1186" s="31"/>
      <c r="E1186" s="48"/>
      <c r="F1186" s="49"/>
      <c r="G1186" s="48"/>
      <c r="H1186" s="49"/>
      <c r="I1186" s="112"/>
      <c r="J1186" s="50"/>
      <c r="K1186" s="50"/>
      <c r="L1186" s="48"/>
      <c r="M1186" s="40"/>
      <c r="N1186" s="151">
        <f>SUBTOTAL(9,N966:N1185)</f>
        <v>5819656.5599999959</v>
      </c>
      <c r="O1186" s="151">
        <v>0</v>
      </c>
      <c r="P1186" s="151">
        <v>5919776.7999999998</v>
      </c>
      <c r="Q1186" s="151">
        <v>5919776.7999999998</v>
      </c>
      <c r="R1186" s="268"/>
      <c r="S1186" s="268"/>
      <c r="T1186" s="72"/>
    </row>
    <row r="1187" spans="1:20" s="36" customFormat="1" ht="21" customHeight="1" x14ac:dyDescent="0.25">
      <c r="A1187" s="146"/>
      <c r="B1187" s="96"/>
      <c r="C1187" s="97"/>
      <c r="D1187" s="31"/>
      <c r="E1187" s="48"/>
      <c r="F1187" s="49"/>
      <c r="G1187" s="48"/>
      <c r="H1187" s="49"/>
      <c r="I1187" s="112"/>
      <c r="J1187" s="50"/>
      <c r="K1187" s="50"/>
      <c r="L1187" s="48"/>
      <c r="M1187" s="40"/>
      <c r="N1187" s="57"/>
      <c r="O1187" s="57"/>
      <c r="P1187" s="57"/>
      <c r="Q1187" s="57"/>
      <c r="R1187" s="462"/>
      <c r="S1187" s="168"/>
      <c r="T1187" s="72"/>
    </row>
    <row r="1188" spans="1:20" s="178" customFormat="1" ht="43.5" customHeight="1" x14ac:dyDescent="0.25">
      <c r="A1188" s="175"/>
      <c r="B1188" s="69"/>
      <c r="C1188" s="176"/>
      <c r="D1188" s="175"/>
      <c r="E1188" s="175"/>
      <c r="F1188" s="175"/>
      <c r="G1188" s="175"/>
      <c r="H1188" s="175"/>
      <c r="I1188" s="112"/>
      <c r="J1188" s="144"/>
      <c r="K1188" s="144"/>
      <c r="L1188" s="144"/>
      <c r="M1188" s="301" t="s">
        <v>2072</v>
      </c>
      <c r="N1188" s="302">
        <f>N1186+N963</f>
        <v>604962143.32999992</v>
      </c>
      <c r="O1188" s="302">
        <f>O1186+O963</f>
        <v>163936525.88</v>
      </c>
      <c r="P1188" s="302">
        <v>439107695.43000001</v>
      </c>
      <c r="Q1188" s="302">
        <f>Q1186+Q963</f>
        <v>6646711.9900000002</v>
      </c>
      <c r="R1188" s="175"/>
      <c r="S1188" s="175"/>
    </row>
    <row r="1189" spans="1:20" s="178" customFormat="1" ht="50.25" customHeight="1" x14ac:dyDescent="0.25">
      <c r="A1189" s="175"/>
      <c r="B1189" s="179"/>
      <c r="C1189" s="176"/>
      <c r="D1189" s="175"/>
      <c r="E1189" s="175"/>
      <c r="F1189" s="175"/>
      <c r="G1189" s="175"/>
      <c r="H1189" s="175"/>
      <c r="I1189" s="128"/>
      <c r="J1189" s="144"/>
      <c r="K1189" s="144"/>
      <c r="L1189" s="144"/>
      <c r="M1189" s="177"/>
      <c r="N1189" s="180" t="e">
        <f>N1188+движимое!E899</f>
        <v>#REF!</v>
      </c>
      <c r="O1189" s="180">
        <v>171262473.22</v>
      </c>
      <c r="P1189" s="180">
        <v>487146814.51999998</v>
      </c>
      <c r="Q1189" s="180">
        <f>Q1188+движимое!H899</f>
        <v>6646711.9900000002</v>
      </c>
      <c r="R1189" s="364"/>
      <c r="S1189" s="175"/>
    </row>
    <row r="1190" spans="1:20" s="36" customFormat="1" ht="17.25" customHeight="1" x14ac:dyDescent="0.25">
      <c r="B1190" s="75"/>
      <c r="C1190" s="76"/>
      <c r="D1190" s="77" t="s">
        <v>2218</v>
      </c>
      <c r="F1190" s="82"/>
      <c r="I1190" s="334"/>
      <c r="J1190" s="79"/>
      <c r="K1190" s="79"/>
      <c r="L1190" s="79"/>
      <c r="M1190" s="37"/>
      <c r="N1190" s="110"/>
      <c r="O1190" s="110"/>
      <c r="P1190" s="110"/>
      <c r="Q1190" s="79"/>
    </row>
    <row r="1191" spans="1:20" s="36" customFormat="1" x14ac:dyDescent="0.25">
      <c r="B1191" s="75"/>
      <c r="C1191" s="76"/>
      <c r="I1191" s="333"/>
      <c r="J1191" s="79"/>
      <c r="K1191" s="335"/>
      <c r="L1191" s="79"/>
      <c r="M1191" s="37"/>
      <c r="N1191" s="319"/>
      <c r="O1191" s="110"/>
      <c r="P1191" s="110"/>
      <c r="Q1191" s="79"/>
    </row>
    <row r="1192" spans="1:20" x14ac:dyDescent="0.25">
      <c r="A1192" s="36"/>
      <c r="C1192" s="76"/>
      <c r="D1192" s="36"/>
      <c r="F1192" s="36"/>
      <c r="G1192" s="36"/>
      <c r="H1192" s="36"/>
      <c r="I1192" s="333"/>
      <c r="J1192" s="79"/>
      <c r="K1192" s="335"/>
      <c r="L1192" s="79"/>
      <c r="M1192" s="320"/>
      <c r="N1192" s="110"/>
      <c r="O1192" s="110"/>
      <c r="P1192" s="110"/>
      <c r="Q1192" s="79"/>
      <c r="R1192" s="36"/>
      <c r="T1192" s="36"/>
    </row>
    <row r="1193" spans="1:20" ht="15.75" x14ac:dyDescent="0.25">
      <c r="D1193" s="23"/>
      <c r="N1193" s="111"/>
    </row>
    <row r="1194" spans="1:20" x14ac:dyDescent="0.25">
      <c r="N1194" s="111"/>
      <c r="O1194" s="111"/>
      <c r="P1194" s="111"/>
      <c r="Q1194" s="111"/>
    </row>
    <row r="1195" spans="1:20" x14ac:dyDescent="0.25">
      <c r="N1195" s="111"/>
      <c r="O1195" s="111"/>
      <c r="P1195" s="111"/>
      <c r="Q1195" s="111"/>
    </row>
    <row r="1196" spans="1:20" x14ac:dyDescent="0.25">
      <c r="N1196" s="111"/>
      <c r="O1196" s="111"/>
      <c r="P1196" s="111"/>
      <c r="Q1196" s="111"/>
    </row>
    <row r="1197" spans="1:20" x14ac:dyDescent="0.25">
      <c r="B1197" s="115"/>
      <c r="N1197" s="111"/>
      <c r="P1197" s="111"/>
    </row>
    <row r="1198" spans="1:20" x14ac:dyDescent="0.25">
      <c r="N1198" s="111"/>
    </row>
    <row r="1199" spans="1:20" x14ac:dyDescent="0.25">
      <c r="N1199" s="111"/>
      <c r="O1199" s="111"/>
      <c r="P1199" s="111"/>
      <c r="Q1199" s="111"/>
    </row>
    <row r="1200" spans="1:20" x14ac:dyDescent="0.25">
      <c r="N1200" s="456" t="e">
        <f>N1188+движимое!E899</f>
        <v>#REF!</v>
      </c>
      <c r="O1200" s="456">
        <v>171262473.22</v>
      </c>
      <c r="P1200" s="456">
        <v>487146814.51999998</v>
      </c>
      <c r="Q1200" s="457"/>
    </row>
    <row r="1202" spans="14:17" x14ac:dyDescent="0.25">
      <c r="N1202" s="111"/>
    </row>
    <row r="1205" spans="14:17" x14ac:dyDescent="0.25">
      <c r="N1205" s="111"/>
      <c r="O1205" s="111"/>
      <c r="P1205" s="111"/>
      <c r="Q1205" s="111"/>
    </row>
  </sheetData>
  <autoFilter ref="A4:T1190">
    <filterColumn colId="6">
      <filters blank="1"/>
    </filterColumn>
  </autoFilter>
  <mergeCells count="27">
    <mergeCell ref="C1:N2"/>
    <mergeCell ref="D964:E964"/>
    <mergeCell ref="F4:F6"/>
    <mergeCell ref="H4:H6"/>
    <mergeCell ref="I4:I6"/>
    <mergeCell ref="D242:E242"/>
    <mergeCell ref="C7:R7"/>
    <mergeCell ref="A4:A6"/>
    <mergeCell ref="B4:B6"/>
    <mergeCell ref="C4:C6"/>
    <mergeCell ref="D4:D6"/>
    <mergeCell ref="E4:E6"/>
    <mergeCell ref="B1:B2"/>
    <mergeCell ref="B78:B79"/>
    <mergeCell ref="R4:R6"/>
    <mergeCell ref="S4:S6"/>
    <mergeCell ref="T4:T6"/>
    <mergeCell ref="G4:G6"/>
    <mergeCell ref="Q4:Q6"/>
    <mergeCell ref="J4:J6"/>
    <mergeCell ref="N4:N6"/>
    <mergeCell ref="O4:O6"/>
    <mergeCell ref="P4:P6"/>
    <mergeCell ref="K4:K6"/>
    <mergeCell ref="M4:M6"/>
    <mergeCell ref="M21:M23"/>
    <mergeCell ref="L4:L6"/>
  </mergeCells>
  <pageMargins left="0.23622047244094491" right="0.23622047244094491" top="0.55118110236220474" bottom="0.15748031496062992" header="0.31496062992125984" footer="0.31496062992125984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221"/>
  <sheetViews>
    <sheetView zoomScale="93" zoomScaleNormal="93" workbookViewId="0">
      <pane xSplit="2" ySplit="4" topLeftCell="C122" activePane="bottomRight" state="frozen"/>
      <selection pane="topRight" activeCell="C1" sqref="C1"/>
      <selection pane="bottomLeft" activeCell="A6" sqref="A6"/>
      <selection pane="bottomRight" activeCell="P19" sqref="P19"/>
    </sheetView>
  </sheetViews>
  <sheetFormatPr defaultRowHeight="15" x14ac:dyDescent="0.25"/>
  <cols>
    <col min="1" max="1" width="4.42578125" style="13" customWidth="1"/>
    <col min="2" max="2" width="39.28515625" style="164" customWidth="1"/>
    <col min="3" max="3" width="9" style="7" customWidth="1"/>
    <col min="4" max="4" width="16.28515625" style="10" customWidth="1"/>
    <col min="5" max="5" width="14.5703125" style="79" hidden="1" customWidth="1"/>
    <col min="6" max="6" width="20" style="14" hidden="1" customWidth="1"/>
    <col min="7" max="7" width="14.140625" style="10" hidden="1" customWidth="1"/>
    <col min="8" max="8" width="25" customWidth="1"/>
    <col min="9" max="9" width="10.7109375" style="12" customWidth="1"/>
    <col min="10" max="10" width="0.140625" hidden="1" customWidth="1"/>
    <col min="11" max="11" width="12.140625" style="12" hidden="1" customWidth="1"/>
    <col min="12" max="12" width="25.5703125" customWidth="1"/>
    <col min="13" max="13" width="0.140625" hidden="1" customWidth="1"/>
    <col min="14" max="20" width="19" customWidth="1"/>
  </cols>
  <sheetData>
    <row r="1" spans="1:13" ht="15.75" x14ac:dyDescent="0.25">
      <c r="A1" s="181"/>
      <c r="B1" s="163" t="s">
        <v>378</v>
      </c>
      <c r="C1" s="532" t="s">
        <v>4135</v>
      </c>
      <c r="D1" s="532"/>
      <c r="E1" s="545"/>
      <c r="F1" s="545"/>
      <c r="G1" s="545"/>
      <c r="H1" s="532"/>
      <c r="I1" s="532"/>
      <c r="J1" s="545"/>
      <c r="K1" s="545"/>
      <c r="L1" s="532"/>
      <c r="M1" s="546"/>
    </row>
    <row r="2" spans="1:13" ht="33.75" customHeight="1" x14ac:dyDescent="0.25">
      <c r="A2" s="182"/>
      <c r="C2" s="532"/>
      <c r="D2" s="532"/>
      <c r="E2" s="545"/>
      <c r="F2" s="545"/>
      <c r="G2" s="545"/>
      <c r="H2" s="532"/>
      <c r="I2" s="532"/>
      <c r="J2" s="545"/>
      <c r="K2" s="545"/>
      <c r="L2" s="532"/>
      <c r="M2" s="101"/>
    </row>
    <row r="3" spans="1:13" hidden="1" x14ac:dyDescent="0.25">
      <c r="A3" s="101"/>
      <c r="B3" s="101"/>
      <c r="C3" s="101"/>
      <c r="D3" s="183"/>
      <c r="E3" s="183"/>
      <c r="F3" s="185"/>
      <c r="G3" s="183"/>
      <c r="H3" s="101"/>
      <c r="I3" s="101"/>
      <c r="J3" s="101"/>
      <c r="K3" s="101"/>
      <c r="L3" s="101"/>
      <c r="M3" s="101"/>
    </row>
    <row r="4" spans="1:13" ht="93" customHeight="1" x14ac:dyDescent="0.25">
      <c r="A4" s="186" t="s">
        <v>1</v>
      </c>
      <c r="B4" s="165" t="s">
        <v>14</v>
      </c>
      <c r="C4" s="171" t="s">
        <v>15</v>
      </c>
      <c r="D4" s="171" t="s">
        <v>16</v>
      </c>
      <c r="E4" s="171" t="s">
        <v>17</v>
      </c>
      <c r="F4" s="187" t="s">
        <v>354</v>
      </c>
      <c r="G4" s="171" t="s">
        <v>18</v>
      </c>
      <c r="H4" s="171" t="s">
        <v>364</v>
      </c>
      <c r="I4" s="170" t="s">
        <v>367</v>
      </c>
      <c r="J4" s="170" t="s">
        <v>381</v>
      </c>
      <c r="K4" s="170" t="s">
        <v>368</v>
      </c>
      <c r="L4" s="170" t="s">
        <v>369</v>
      </c>
      <c r="M4" s="170" t="s">
        <v>370</v>
      </c>
    </row>
    <row r="5" spans="1:13" ht="26.25" customHeight="1" x14ac:dyDescent="0.25">
      <c r="A5" s="172"/>
      <c r="B5" s="188" t="s">
        <v>361</v>
      </c>
      <c r="C5" s="534" t="s">
        <v>372</v>
      </c>
      <c r="D5" s="535"/>
      <c r="E5" s="535"/>
      <c r="F5" s="535"/>
      <c r="G5" s="536"/>
      <c r="H5" s="40"/>
      <c r="I5" s="189"/>
      <c r="J5" s="100"/>
      <c r="K5" s="100"/>
      <c r="L5" s="171"/>
      <c r="M5" s="171"/>
    </row>
    <row r="6" spans="1:13" ht="35.25" customHeight="1" x14ac:dyDescent="0.25">
      <c r="A6" s="186"/>
      <c r="B6" s="190" t="s">
        <v>361</v>
      </c>
      <c r="C6" s="145"/>
      <c r="D6" s="517" t="s">
        <v>372</v>
      </c>
      <c r="E6" s="518"/>
      <c r="F6" s="518"/>
      <c r="G6" s="518"/>
      <c r="H6" s="537"/>
      <c r="I6" s="538"/>
      <c r="J6" s="100"/>
      <c r="K6" s="50"/>
      <c r="L6" s="171"/>
      <c r="M6" s="171"/>
    </row>
    <row r="7" spans="1:13" ht="30.75" hidden="1" customHeight="1" x14ac:dyDescent="0.25">
      <c r="A7" s="186">
        <v>1</v>
      </c>
      <c r="B7" s="118" t="s">
        <v>661</v>
      </c>
      <c r="C7" s="191">
        <v>1</v>
      </c>
      <c r="D7" s="161">
        <v>2008</v>
      </c>
      <c r="E7" s="192">
        <v>838000</v>
      </c>
      <c r="F7" s="57">
        <v>698333.34</v>
      </c>
      <c r="G7" s="192">
        <f t="shared" ref="G7:G34" si="0">E7-F7</f>
        <v>139666.66000000003</v>
      </c>
      <c r="H7" s="171" t="s">
        <v>722</v>
      </c>
      <c r="I7" s="136">
        <v>41285</v>
      </c>
      <c r="J7" s="193" t="s">
        <v>1153</v>
      </c>
      <c r="K7" s="50"/>
      <c r="L7" s="171" t="s">
        <v>469</v>
      </c>
      <c r="M7" s="171"/>
    </row>
    <row r="8" spans="1:13" ht="27.75" hidden="1" customHeight="1" x14ac:dyDescent="0.25">
      <c r="A8" s="186">
        <v>2</v>
      </c>
      <c r="B8" s="118" t="s">
        <v>352</v>
      </c>
      <c r="C8" s="191">
        <v>1</v>
      </c>
      <c r="D8" s="161">
        <v>2005</v>
      </c>
      <c r="E8" s="192">
        <v>268260</v>
      </c>
      <c r="F8" s="57">
        <v>268260</v>
      </c>
      <c r="G8" s="192">
        <f t="shared" si="0"/>
        <v>0</v>
      </c>
      <c r="H8" s="171" t="s">
        <v>649</v>
      </c>
      <c r="I8" s="136">
        <v>41625</v>
      </c>
      <c r="J8" s="159" t="s">
        <v>1408</v>
      </c>
      <c r="K8" s="50"/>
      <c r="L8" s="171" t="s">
        <v>469</v>
      </c>
      <c r="M8" s="100"/>
    </row>
    <row r="9" spans="1:13" ht="40.5" hidden="1" customHeight="1" x14ac:dyDescent="0.25">
      <c r="A9" s="186">
        <v>3</v>
      </c>
      <c r="B9" s="96" t="s">
        <v>847</v>
      </c>
      <c r="C9" s="191">
        <v>1</v>
      </c>
      <c r="D9" s="161">
        <v>2008</v>
      </c>
      <c r="E9" s="192">
        <v>395200</v>
      </c>
      <c r="F9" s="57">
        <v>368078.46</v>
      </c>
      <c r="G9" s="192">
        <f t="shared" si="0"/>
        <v>27121.539999999979</v>
      </c>
      <c r="H9" s="171" t="s">
        <v>848</v>
      </c>
      <c r="I9" s="136">
        <v>42031</v>
      </c>
      <c r="J9" s="159" t="s">
        <v>956</v>
      </c>
      <c r="K9" s="136">
        <v>42398</v>
      </c>
      <c r="L9" s="171" t="s">
        <v>469</v>
      </c>
      <c r="M9" s="100"/>
    </row>
    <row r="10" spans="1:13" ht="38.25" hidden="1" customHeight="1" x14ac:dyDescent="0.25">
      <c r="A10" s="186">
        <v>4</v>
      </c>
      <c r="B10" s="96" t="s">
        <v>849</v>
      </c>
      <c r="C10" s="191">
        <v>1</v>
      </c>
      <c r="D10" s="161">
        <v>2002</v>
      </c>
      <c r="E10" s="192">
        <v>180441</v>
      </c>
      <c r="F10" s="57">
        <v>180441</v>
      </c>
      <c r="G10" s="192">
        <f t="shared" si="0"/>
        <v>0</v>
      </c>
      <c r="H10" s="171" t="s">
        <v>848</v>
      </c>
      <c r="I10" s="136">
        <v>42031</v>
      </c>
      <c r="J10" s="159" t="s">
        <v>956</v>
      </c>
      <c r="K10" s="136">
        <v>42212</v>
      </c>
      <c r="L10" s="171" t="s">
        <v>469</v>
      </c>
      <c r="M10" s="100"/>
    </row>
    <row r="11" spans="1:13" ht="33" hidden="1" customHeight="1" x14ac:dyDescent="0.25">
      <c r="A11" s="194">
        <v>5</v>
      </c>
      <c r="B11" s="96" t="s">
        <v>1006</v>
      </c>
      <c r="C11" s="195">
        <v>1</v>
      </c>
      <c r="D11" s="196">
        <v>2011</v>
      </c>
      <c r="E11" s="197">
        <v>685714.36</v>
      </c>
      <c r="F11" s="57">
        <f ca="1">E11-G11</f>
        <v>685714.36</v>
      </c>
      <c r="G11" s="192">
        <f ca="1">E11-F11</f>
        <v>0</v>
      </c>
      <c r="H11" s="171" t="s">
        <v>1007</v>
      </c>
      <c r="I11" s="136">
        <v>42577</v>
      </c>
      <c r="J11" s="159" t="s">
        <v>1009</v>
      </c>
      <c r="K11" s="136">
        <v>42577</v>
      </c>
      <c r="L11" s="171" t="s">
        <v>469</v>
      </c>
      <c r="M11" s="100"/>
    </row>
    <row r="12" spans="1:13" s="9" customFormat="1" ht="29.25" customHeight="1" x14ac:dyDescent="0.25">
      <c r="A12" s="388">
        <v>1</v>
      </c>
      <c r="B12" s="366" t="s">
        <v>2158</v>
      </c>
      <c r="C12" s="389">
        <v>1</v>
      </c>
      <c r="D12" s="356">
        <v>2007</v>
      </c>
      <c r="E12" s="391">
        <v>714285</v>
      </c>
      <c r="F12" s="57">
        <v>714285</v>
      </c>
      <c r="G12" s="379">
        <f t="shared" si="0"/>
        <v>0</v>
      </c>
      <c r="H12" s="393" t="s">
        <v>1008</v>
      </c>
      <c r="I12" s="394">
        <v>42578</v>
      </c>
      <c r="J12" s="396"/>
      <c r="K12" s="394"/>
      <c r="L12" s="393" t="s">
        <v>2234</v>
      </c>
      <c r="M12" s="489" t="s">
        <v>4119</v>
      </c>
    </row>
    <row r="13" spans="1:13" s="9" customFormat="1" ht="29.25" customHeight="1" x14ac:dyDescent="0.25">
      <c r="A13" s="388">
        <v>2</v>
      </c>
      <c r="B13" s="366" t="s">
        <v>2157</v>
      </c>
      <c r="C13" s="389">
        <v>1</v>
      </c>
      <c r="D13" s="356">
        <v>2006</v>
      </c>
      <c r="E13" s="391">
        <v>147900</v>
      </c>
      <c r="F13" s="57">
        <v>147900</v>
      </c>
      <c r="G13" s="379">
        <f t="shared" si="0"/>
        <v>0</v>
      </c>
      <c r="H13" s="393" t="s">
        <v>1066</v>
      </c>
      <c r="I13" s="394">
        <v>42660</v>
      </c>
      <c r="J13" s="396"/>
      <c r="K13" s="394"/>
      <c r="L13" s="393" t="s">
        <v>2234</v>
      </c>
      <c r="M13" s="489" t="s">
        <v>4119</v>
      </c>
    </row>
    <row r="14" spans="1:13" ht="29.25" hidden="1" customHeight="1" x14ac:dyDescent="0.25">
      <c r="A14" s="194">
        <v>8</v>
      </c>
      <c r="B14" s="96" t="s">
        <v>1067</v>
      </c>
      <c r="C14" s="195">
        <v>1</v>
      </c>
      <c r="D14" s="196">
        <v>2015</v>
      </c>
      <c r="E14" s="197">
        <v>47900</v>
      </c>
      <c r="F14" s="57">
        <f ca="1">E14-G14</f>
        <v>8781.6299999999974</v>
      </c>
      <c r="G14" s="192">
        <f t="shared" ca="1" si="0"/>
        <v>27121.539999999979</v>
      </c>
      <c r="H14" s="171" t="s">
        <v>1066</v>
      </c>
      <c r="I14" s="136">
        <v>42660</v>
      </c>
      <c r="J14" s="159" t="s">
        <v>1068</v>
      </c>
      <c r="K14" s="136">
        <v>42660</v>
      </c>
      <c r="L14" s="171" t="s">
        <v>469</v>
      </c>
      <c r="M14" s="100"/>
    </row>
    <row r="15" spans="1:13" ht="29.25" hidden="1" customHeight="1" x14ac:dyDescent="0.25">
      <c r="A15" s="194">
        <v>10</v>
      </c>
      <c r="B15" s="96" t="s">
        <v>1127</v>
      </c>
      <c r="C15" s="195">
        <v>1</v>
      </c>
      <c r="D15" s="196">
        <v>2016</v>
      </c>
      <c r="E15" s="197">
        <v>1165000</v>
      </c>
      <c r="F15" s="57">
        <v>0</v>
      </c>
      <c r="G15" s="192">
        <f t="shared" si="0"/>
        <v>1165000</v>
      </c>
      <c r="H15" s="171" t="s">
        <v>1126</v>
      </c>
      <c r="I15" s="136">
        <v>42717</v>
      </c>
      <c r="J15" s="171" t="s">
        <v>1128</v>
      </c>
      <c r="K15" s="136">
        <v>42717</v>
      </c>
      <c r="L15" s="171" t="s">
        <v>469</v>
      </c>
      <c r="M15" s="100"/>
    </row>
    <row r="16" spans="1:13" ht="29.25" hidden="1" customHeight="1" x14ac:dyDescent="0.25">
      <c r="A16" s="194">
        <v>11</v>
      </c>
      <c r="B16" s="96" t="s">
        <v>1230</v>
      </c>
      <c r="C16" s="195">
        <v>1</v>
      </c>
      <c r="D16" s="161">
        <v>1998</v>
      </c>
      <c r="E16" s="197">
        <v>166780</v>
      </c>
      <c r="F16" s="57">
        <v>166780</v>
      </c>
      <c r="G16" s="192">
        <f t="shared" si="0"/>
        <v>0</v>
      </c>
      <c r="H16" s="171" t="s">
        <v>1144</v>
      </c>
      <c r="I16" s="136">
        <v>42733</v>
      </c>
      <c r="J16" s="171" t="s">
        <v>1233</v>
      </c>
      <c r="K16" s="136"/>
      <c r="L16" s="171" t="s">
        <v>469</v>
      </c>
      <c r="M16" s="100"/>
    </row>
    <row r="17" spans="1:13" ht="29.25" hidden="1" customHeight="1" x14ac:dyDescent="0.25">
      <c r="A17" s="194">
        <v>12</v>
      </c>
      <c r="B17" s="96" t="s">
        <v>1352</v>
      </c>
      <c r="C17" s="195">
        <v>1</v>
      </c>
      <c r="D17" s="196">
        <v>2017</v>
      </c>
      <c r="E17" s="197">
        <v>641280</v>
      </c>
      <c r="F17" s="198"/>
      <c r="G17" s="192">
        <f t="shared" si="0"/>
        <v>641280</v>
      </c>
      <c r="H17" s="171" t="s">
        <v>1353</v>
      </c>
      <c r="I17" s="136">
        <v>43213</v>
      </c>
      <c r="J17" s="171" t="s">
        <v>1354</v>
      </c>
      <c r="K17" s="136">
        <v>43213</v>
      </c>
      <c r="L17" s="171"/>
      <c r="M17" s="100"/>
    </row>
    <row r="18" spans="1:13" ht="29.25" hidden="1" customHeight="1" x14ac:dyDescent="0.25">
      <c r="A18" s="194">
        <v>13</v>
      </c>
      <c r="B18" s="96" t="s">
        <v>1363</v>
      </c>
      <c r="C18" s="195">
        <v>1</v>
      </c>
      <c r="D18" s="196">
        <v>2003</v>
      </c>
      <c r="E18" s="197">
        <v>217160</v>
      </c>
      <c r="F18" s="198">
        <v>217160</v>
      </c>
      <c r="G18" s="192">
        <f t="shared" si="0"/>
        <v>0</v>
      </c>
      <c r="H18" s="171" t="s">
        <v>1364</v>
      </c>
      <c r="I18" s="136">
        <v>43252</v>
      </c>
      <c r="J18" s="171" t="s">
        <v>1467</v>
      </c>
      <c r="K18" s="136">
        <v>43503</v>
      </c>
      <c r="L18" s="171" t="s">
        <v>469</v>
      </c>
      <c r="M18" s="100"/>
    </row>
    <row r="19" spans="1:13" s="9" customFormat="1" ht="29.25" customHeight="1" x14ac:dyDescent="0.25">
      <c r="A19" s="388">
        <v>3</v>
      </c>
      <c r="B19" s="366" t="s">
        <v>1365</v>
      </c>
      <c r="C19" s="398">
        <v>1</v>
      </c>
      <c r="D19" s="390">
        <v>2008</v>
      </c>
      <c r="E19" s="391">
        <v>319500</v>
      </c>
      <c r="F19" s="198">
        <v>319500</v>
      </c>
      <c r="G19" s="379">
        <f t="shared" si="0"/>
        <v>0</v>
      </c>
      <c r="H19" s="393" t="s">
        <v>1364</v>
      </c>
      <c r="I19" s="394">
        <v>43252</v>
      </c>
      <c r="J19" s="393"/>
      <c r="K19" s="394"/>
      <c r="L19" s="393" t="s">
        <v>2234</v>
      </c>
      <c r="M19" s="500" t="s">
        <v>4056</v>
      </c>
    </row>
    <row r="20" spans="1:13" s="9" customFormat="1" ht="29.25" hidden="1" customHeight="1" x14ac:dyDescent="0.25">
      <c r="A20" s="388">
        <v>4</v>
      </c>
      <c r="B20" s="366" t="s">
        <v>2154</v>
      </c>
      <c r="C20" s="398">
        <v>1</v>
      </c>
      <c r="D20" s="390">
        <v>2005</v>
      </c>
      <c r="E20" s="391">
        <v>230040</v>
      </c>
      <c r="F20" s="478">
        <v>230040</v>
      </c>
      <c r="G20" s="379">
        <f t="shared" si="0"/>
        <v>0</v>
      </c>
      <c r="H20" s="393" t="s">
        <v>1435</v>
      </c>
      <c r="I20" s="394">
        <v>43453</v>
      </c>
      <c r="J20" s="393" t="s">
        <v>4034</v>
      </c>
      <c r="K20" s="394">
        <v>45468</v>
      </c>
      <c r="L20" s="393" t="s">
        <v>2234</v>
      </c>
      <c r="M20" s="489" t="s">
        <v>4026</v>
      </c>
    </row>
    <row r="21" spans="1:13" s="9" customFormat="1" ht="29.25" hidden="1" customHeight="1" x14ac:dyDescent="0.25">
      <c r="A21" s="388">
        <v>5</v>
      </c>
      <c r="B21" s="366" t="s">
        <v>2155</v>
      </c>
      <c r="C21" s="398">
        <v>1</v>
      </c>
      <c r="D21" s="390">
        <v>2008</v>
      </c>
      <c r="E21" s="391">
        <v>838000</v>
      </c>
      <c r="F21" s="198">
        <v>838000</v>
      </c>
      <c r="G21" s="379">
        <f t="shared" si="0"/>
        <v>0</v>
      </c>
      <c r="H21" s="393" t="s">
        <v>1514</v>
      </c>
      <c r="I21" s="394">
        <v>43592</v>
      </c>
      <c r="J21" s="393" t="s">
        <v>4057</v>
      </c>
      <c r="K21" s="394">
        <v>45511</v>
      </c>
      <c r="L21" s="393" t="s">
        <v>2234</v>
      </c>
      <c r="M21" s="489" t="s">
        <v>4028</v>
      </c>
    </row>
    <row r="22" spans="1:13" s="9" customFormat="1" ht="32.25" hidden="1" customHeight="1" x14ac:dyDescent="0.25">
      <c r="A22" s="388">
        <v>6</v>
      </c>
      <c r="B22" s="366" t="s">
        <v>2156</v>
      </c>
      <c r="C22" s="398">
        <v>1</v>
      </c>
      <c r="D22" s="390">
        <v>2009</v>
      </c>
      <c r="E22" s="391">
        <v>375000</v>
      </c>
      <c r="F22" s="198">
        <v>375000</v>
      </c>
      <c r="G22" s="379">
        <f t="shared" si="0"/>
        <v>0</v>
      </c>
      <c r="H22" s="393" t="s">
        <v>1514</v>
      </c>
      <c r="I22" s="394">
        <v>43592</v>
      </c>
      <c r="J22" s="393" t="s">
        <v>4136</v>
      </c>
      <c r="K22" s="394">
        <v>45603</v>
      </c>
      <c r="L22" s="393" t="s">
        <v>2234</v>
      </c>
      <c r="M22" s="489" t="s">
        <v>4120</v>
      </c>
    </row>
    <row r="23" spans="1:13" ht="29.25" hidden="1" customHeight="1" x14ac:dyDescent="0.25">
      <c r="A23" s="194">
        <v>7</v>
      </c>
      <c r="B23" s="96" t="s">
        <v>1603</v>
      </c>
      <c r="C23" s="195">
        <v>1</v>
      </c>
      <c r="D23" s="196">
        <v>2019</v>
      </c>
      <c r="E23" s="197">
        <v>1845000</v>
      </c>
      <c r="F23" s="198"/>
      <c r="G23" s="192">
        <f t="shared" si="0"/>
        <v>1845000</v>
      </c>
      <c r="H23" s="245" t="s">
        <v>1604</v>
      </c>
      <c r="I23" s="136">
        <v>43830</v>
      </c>
      <c r="J23" s="245" t="s">
        <v>1614</v>
      </c>
      <c r="K23" s="136">
        <v>43853</v>
      </c>
      <c r="L23" s="245"/>
      <c r="M23" s="100"/>
    </row>
    <row r="24" spans="1:13" ht="29.25" hidden="1" customHeight="1" x14ac:dyDescent="0.25">
      <c r="A24" s="194">
        <v>8</v>
      </c>
      <c r="B24" s="96" t="s">
        <v>1605</v>
      </c>
      <c r="C24" s="195">
        <v>1</v>
      </c>
      <c r="D24" s="196">
        <v>2019</v>
      </c>
      <c r="E24" s="197">
        <v>1845000</v>
      </c>
      <c r="F24" s="198"/>
      <c r="G24" s="192">
        <f t="shared" si="0"/>
        <v>1845000</v>
      </c>
      <c r="H24" s="245" t="s">
        <v>1604</v>
      </c>
      <c r="I24" s="136">
        <v>43830</v>
      </c>
      <c r="J24" s="245" t="s">
        <v>1614</v>
      </c>
      <c r="K24" s="136">
        <v>43853</v>
      </c>
      <c r="L24" s="245"/>
      <c r="M24" s="100"/>
    </row>
    <row r="25" spans="1:13" s="9" customFormat="1" ht="33" hidden="1" customHeight="1" x14ac:dyDescent="0.25">
      <c r="A25" s="388">
        <v>7</v>
      </c>
      <c r="B25" s="366" t="s">
        <v>3534</v>
      </c>
      <c r="C25" s="398">
        <v>1</v>
      </c>
      <c r="D25" s="390">
        <v>2011</v>
      </c>
      <c r="E25" s="391">
        <v>685714.28</v>
      </c>
      <c r="F25" s="198">
        <v>685714.28</v>
      </c>
      <c r="G25" s="379">
        <f t="shared" si="0"/>
        <v>0</v>
      </c>
      <c r="H25" s="393" t="s">
        <v>1698</v>
      </c>
      <c r="I25" s="394">
        <v>43992</v>
      </c>
      <c r="J25" s="508" t="s">
        <v>4137</v>
      </c>
      <c r="K25" s="394">
        <v>45603</v>
      </c>
      <c r="L25" s="393" t="s">
        <v>2234</v>
      </c>
      <c r="M25" s="500" t="s">
        <v>4121</v>
      </c>
    </row>
    <row r="26" spans="1:13" ht="29.25" hidden="1" customHeight="1" x14ac:dyDescent="0.25">
      <c r="A26" s="194">
        <v>8</v>
      </c>
      <c r="B26" s="96" t="s">
        <v>1749</v>
      </c>
      <c r="C26" s="195">
        <v>1</v>
      </c>
      <c r="D26" s="196">
        <v>1981</v>
      </c>
      <c r="E26" s="197">
        <v>81379.649999999994</v>
      </c>
      <c r="F26" s="198">
        <v>81379.649999999994</v>
      </c>
      <c r="G26" s="192">
        <f t="shared" si="0"/>
        <v>0</v>
      </c>
      <c r="H26" s="267" t="s">
        <v>1750</v>
      </c>
      <c r="I26" s="136">
        <v>44134</v>
      </c>
      <c r="J26" s="267" t="s">
        <v>1750</v>
      </c>
      <c r="K26" s="136">
        <v>44134</v>
      </c>
      <c r="L26" s="267" t="s">
        <v>469</v>
      </c>
      <c r="M26" s="100"/>
    </row>
    <row r="27" spans="1:13" ht="26.25" hidden="1" customHeight="1" x14ac:dyDescent="0.25">
      <c r="A27" s="194">
        <v>8</v>
      </c>
      <c r="B27" s="96" t="s">
        <v>1864</v>
      </c>
      <c r="C27" s="195">
        <v>2</v>
      </c>
      <c r="D27" s="196">
        <v>2020</v>
      </c>
      <c r="E27" s="197">
        <f>2294400*2</f>
        <v>4588800</v>
      </c>
      <c r="F27" s="198">
        <v>0</v>
      </c>
      <c r="G27" s="192">
        <f t="shared" si="0"/>
        <v>4588800</v>
      </c>
      <c r="H27" s="272" t="s">
        <v>1865</v>
      </c>
      <c r="I27" s="136">
        <v>44217</v>
      </c>
      <c r="J27" s="272" t="s">
        <v>1874</v>
      </c>
      <c r="K27" s="136">
        <v>44217</v>
      </c>
      <c r="L27" s="272" t="s">
        <v>469</v>
      </c>
      <c r="M27" s="100"/>
    </row>
    <row r="28" spans="1:13" ht="20.25" hidden="1" customHeight="1" x14ac:dyDescent="0.25">
      <c r="A28" s="194"/>
      <c r="B28" s="96" t="s">
        <v>1939</v>
      </c>
      <c r="C28" s="195">
        <v>1</v>
      </c>
      <c r="D28" s="196">
        <v>2021</v>
      </c>
      <c r="E28" s="197">
        <v>1072500</v>
      </c>
      <c r="F28" s="198">
        <v>0</v>
      </c>
      <c r="G28" s="192">
        <f t="shared" si="0"/>
        <v>1072500</v>
      </c>
      <c r="H28" s="267" t="s">
        <v>1938</v>
      </c>
      <c r="I28" s="136">
        <v>44483</v>
      </c>
      <c r="J28" s="279" t="s">
        <v>1938</v>
      </c>
      <c r="K28" s="136">
        <v>44483</v>
      </c>
      <c r="L28" s="280" t="s">
        <v>469</v>
      </c>
      <c r="M28" s="100"/>
    </row>
    <row r="29" spans="1:13" ht="20.25" hidden="1" customHeight="1" x14ac:dyDescent="0.25">
      <c r="A29" s="194"/>
      <c r="B29" s="96" t="s">
        <v>1993</v>
      </c>
      <c r="C29" s="195">
        <v>1</v>
      </c>
      <c r="D29" s="196">
        <v>2021</v>
      </c>
      <c r="E29" s="197">
        <v>1072500</v>
      </c>
      <c r="F29" s="198">
        <v>0</v>
      </c>
      <c r="G29" s="192">
        <f t="shared" si="0"/>
        <v>1072500</v>
      </c>
      <c r="H29" s="267" t="s">
        <v>1994</v>
      </c>
      <c r="I29" s="136">
        <v>44557</v>
      </c>
      <c r="J29" s="280" t="s">
        <v>1994</v>
      </c>
      <c r="K29" s="136">
        <v>44557</v>
      </c>
      <c r="L29" s="280" t="s">
        <v>469</v>
      </c>
      <c r="M29" s="100"/>
    </row>
    <row r="30" spans="1:13" s="9" customFormat="1" ht="20.25" customHeight="1" x14ac:dyDescent="0.25">
      <c r="A30" s="388"/>
      <c r="B30" s="366" t="s">
        <v>2007</v>
      </c>
      <c r="C30" s="398">
        <v>1</v>
      </c>
      <c r="D30" s="390">
        <v>2008</v>
      </c>
      <c r="E30" s="391">
        <v>170000</v>
      </c>
      <c r="F30" s="198">
        <v>170000</v>
      </c>
      <c r="G30" s="379">
        <f t="shared" si="0"/>
        <v>0</v>
      </c>
      <c r="H30" s="393" t="s">
        <v>2006</v>
      </c>
      <c r="I30" s="394">
        <v>44624</v>
      </c>
      <c r="J30" s="393"/>
      <c r="K30" s="394"/>
      <c r="L30" s="393" t="s">
        <v>2234</v>
      </c>
      <c r="M30" s="489" t="s">
        <v>4119</v>
      </c>
    </row>
    <row r="31" spans="1:13" ht="20.25" hidden="1" customHeight="1" x14ac:dyDescent="0.25">
      <c r="A31" s="194"/>
      <c r="B31" s="96" t="s">
        <v>2014</v>
      </c>
      <c r="C31" s="195">
        <v>1</v>
      </c>
      <c r="D31" s="196">
        <v>2022</v>
      </c>
      <c r="E31" s="197">
        <v>2288754.71</v>
      </c>
      <c r="F31" s="198">
        <v>0</v>
      </c>
      <c r="G31" s="199">
        <f t="shared" si="0"/>
        <v>2288754.71</v>
      </c>
      <c r="H31" s="290" t="s">
        <v>2015</v>
      </c>
      <c r="I31" s="136">
        <v>44659</v>
      </c>
      <c r="J31" s="290" t="s">
        <v>2015</v>
      </c>
      <c r="K31" s="136">
        <v>44659</v>
      </c>
      <c r="L31" s="393" t="s">
        <v>2234</v>
      </c>
      <c r="M31" s="100"/>
    </row>
    <row r="32" spans="1:13" ht="20.25" hidden="1" customHeight="1" x14ac:dyDescent="0.25">
      <c r="A32" s="194"/>
      <c r="B32" s="96" t="s">
        <v>2016</v>
      </c>
      <c r="C32" s="195">
        <v>1</v>
      </c>
      <c r="D32" s="196">
        <v>2022</v>
      </c>
      <c r="E32" s="197">
        <v>1933814.14</v>
      </c>
      <c r="F32" s="198">
        <v>0</v>
      </c>
      <c r="G32" s="199">
        <f t="shared" si="0"/>
        <v>1933814.14</v>
      </c>
      <c r="H32" s="291" t="s">
        <v>2017</v>
      </c>
      <c r="I32" s="136">
        <v>44672</v>
      </c>
      <c r="J32" s="291" t="s">
        <v>2017</v>
      </c>
      <c r="K32" s="136">
        <v>44672</v>
      </c>
      <c r="L32" s="393" t="s">
        <v>2234</v>
      </c>
      <c r="M32" s="100"/>
    </row>
    <row r="33" spans="1:13" ht="33.75" hidden="1" customHeight="1" x14ac:dyDescent="0.25">
      <c r="A33" s="194"/>
      <c r="B33" s="96" t="s">
        <v>2132</v>
      </c>
      <c r="C33" s="195"/>
      <c r="D33" s="196">
        <v>2022</v>
      </c>
      <c r="E33" s="197">
        <v>1559546.67</v>
      </c>
      <c r="F33" s="57">
        <v>0</v>
      </c>
      <c r="G33" s="199">
        <f t="shared" si="0"/>
        <v>1559546.67</v>
      </c>
      <c r="H33" s="313" t="s">
        <v>2133</v>
      </c>
      <c r="I33" s="136">
        <v>44858</v>
      </c>
      <c r="J33" s="313" t="s">
        <v>2233</v>
      </c>
      <c r="K33" s="136">
        <v>44949</v>
      </c>
      <c r="L33" s="393" t="s">
        <v>2234</v>
      </c>
      <c r="M33" s="100"/>
    </row>
    <row r="34" spans="1:13" ht="20.25" hidden="1" customHeight="1" x14ac:dyDescent="0.25">
      <c r="A34" s="194"/>
      <c r="B34" s="96" t="s">
        <v>2146</v>
      </c>
      <c r="C34" s="195">
        <v>1</v>
      </c>
      <c r="D34" s="196">
        <v>2022</v>
      </c>
      <c r="E34" s="197">
        <v>2977000</v>
      </c>
      <c r="F34" s="57">
        <v>0</v>
      </c>
      <c r="G34" s="199">
        <f t="shared" si="0"/>
        <v>2977000</v>
      </c>
      <c r="H34" s="321" t="s">
        <v>2147</v>
      </c>
      <c r="I34" s="136">
        <v>44902</v>
      </c>
      <c r="J34" s="321" t="s">
        <v>2148</v>
      </c>
      <c r="K34" s="136">
        <v>44902</v>
      </c>
      <c r="L34" s="393" t="s">
        <v>2234</v>
      </c>
      <c r="M34" s="100"/>
    </row>
    <row r="35" spans="1:13" ht="34.5" hidden="1" customHeight="1" x14ac:dyDescent="0.25">
      <c r="A35" s="194"/>
      <c r="B35" s="96" t="s">
        <v>2240</v>
      </c>
      <c r="C35" s="195">
        <v>1</v>
      </c>
      <c r="D35" s="196">
        <v>2021</v>
      </c>
      <c r="E35" s="197">
        <v>1399387.9</v>
      </c>
      <c r="F35" s="57">
        <v>0</v>
      </c>
      <c r="G35" s="199">
        <v>886279.04</v>
      </c>
      <c r="H35" s="336" t="s">
        <v>2235</v>
      </c>
      <c r="I35" s="136">
        <v>45005</v>
      </c>
      <c r="J35" s="336" t="s">
        <v>2236</v>
      </c>
      <c r="K35" s="136">
        <v>45006</v>
      </c>
      <c r="L35" s="393" t="s">
        <v>2234</v>
      </c>
      <c r="M35" s="100"/>
    </row>
    <row r="36" spans="1:13" s="9" customFormat="1" ht="38.25" hidden="1" customHeight="1" x14ac:dyDescent="0.25">
      <c r="A36" s="388"/>
      <c r="B36" s="366" t="s">
        <v>2241</v>
      </c>
      <c r="C36" s="389">
        <v>1</v>
      </c>
      <c r="D36" s="390">
        <v>2012</v>
      </c>
      <c r="E36" s="391">
        <v>873000</v>
      </c>
      <c r="F36" s="375">
        <v>873000</v>
      </c>
      <c r="G36" s="392">
        <v>0</v>
      </c>
      <c r="H36" s="393" t="s">
        <v>2242</v>
      </c>
      <c r="I36" s="394">
        <v>45015</v>
      </c>
      <c r="J36" s="393" t="s">
        <v>3665</v>
      </c>
      <c r="K36" s="394">
        <v>45246</v>
      </c>
      <c r="L36" s="393" t="s">
        <v>2234</v>
      </c>
      <c r="M36" s="395"/>
    </row>
    <row r="37" spans="1:13" s="9" customFormat="1" ht="38.25" hidden="1" customHeight="1" x14ac:dyDescent="0.25">
      <c r="A37" s="388"/>
      <c r="B37" s="366" t="s">
        <v>3594</v>
      </c>
      <c r="C37" s="398">
        <v>1</v>
      </c>
      <c r="D37" s="390">
        <v>2012</v>
      </c>
      <c r="E37" s="391">
        <v>878850</v>
      </c>
      <c r="F37" s="57">
        <v>878850</v>
      </c>
      <c r="G37" s="392">
        <v>0</v>
      </c>
      <c r="H37" s="393" t="s">
        <v>3595</v>
      </c>
      <c r="I37" s="394">
        <v>45027</v>
      </c>
      <c r="J37" s="393" t="s">
        <v>4034</v>
      </c>
      <c r="K37" s="394">
        <v>45468</v>
      </c>
      <c r="L37" s="393" t="s">
        <v>2234</v>
      </c>
      <c r="M37" s="489" t="s">
        <v>4120</v>
      </c>
    </row>
    <row r="38" spans="1:13" s="9" customFormat="1" ht="38.25" hidden="1" customHeight="1" x14ac:dyDescent="0.25">
      <c r="A38" s="388"/>
      <c r="B38" s="366" t="s">
        <v>3596</v>
      </c>
      <c r="C38" s="398">
        <v>1</v>
      </c>
      <c r="D38" s="390">
        <v>2015</v>
      </c>
      <c r="E38" s="391">
        <v>32000</v>
      </c>
      <c r="F38" s="57">
        <v>32000</v>
      </c>
      <c r="G38" s="392">
        <v>0</v>
      </c>
      <c r="H38" s="393" t="s">
        <v>3595</v>
      </c>
      <c r="I38" s="394">
        <v>45027</v>
      </c>
      <c r="J38" s="393" t="s">
        <v>4034</v>
      </c>
      <c r="K38" s="394">
        <v>45468</v>
      </c>
      <c r="L38" s="393" t="s">
        <v>2234</v>
      </c>
      <c r="M38" s="489" t="s">
        <v>4120</v>
      </c>
    </row>
    <row r="39" spans="1:13" s="9" customFormat="1" ht="38.25" hidden="1" customHeight="1" x14ac:dyDescent="0.25">
      <c r="A39" s="388"/>
      <c r="B39" s="366" t="s">
        <v>3598</v>
      </c>
      <c r="C39" s="389">
        <v>1</v>
      </c>
      <c r="D39" s="390">
        <v>2015</v>
      </c>
      <c r="E39" s="391">
        <v>40400</v>
      </c>
      <c r="F39" s="375">
        <v>40400</v>
      </c>
      <c r="G39" s="392">
        <v>0</v>
      </c>
      <c r="H39" s="393" t="s">
        <v>3599</v>
      </c>
      <c r="I39" s="394">
        <v>45033</v>
      </c>
      <c r="J39" s="393" t="s">
        <v>3665</v>
      </c>
      <c r="K39" s="394">
        <v>45246</v>
      </c>
      <c r="L39" s="393" t="s">
        <v>2234</v>
      </c>
      <c r="M39" s="395"/>
    </row>
    <row r="40" spans="1:13" ht="38.25" hidden="1" customHeight="1" x14ac:dyDescent="0.25">
      <c r="A40" s="194"/>
      <c r="B40" s="96" t="s">
        <v>3602</v>
      </c>
      <c r="C40" s="195">
        <v>1</v>
      </c>
      <c r="D40" s="196">
        <v>2023</v>
      </c>
      <c r="E40" s="197">
        <v>2026210</v>
      </c>
      <c r="F40" s="57">
        <v>0</v>
      </c>
      <c r="G40" s="199">
        <v>2026210</v>
      </c>
      <c r="H40" s="383" t="s">
        <v>3600</v>
      </c>
      <c r="I40" s="136">
        <v>45034</v>
      </c>
      <c r="J40" s="383" t="s">
        <v>3601</v>
      </c>
      <c r="K40" s="136">
        <v>45034</v>
      </c>
      <c r="L40" s="393" t="s">
        <v>2234</v>
      </c>
      <c r="M40" s="100"/>
    </row>
    <row r="41" spans="1:13" ht="38.25" hidden="1" customHeight="1" x14ac:dyDescent="0.25">
      <c r="A41" s="194"/>
      <c r="B41" s="96" t="s">
        <v>3603</v>
      </c>
      <c r="C41" s="195">
        <v>1</v>
      </c>
      <c r="D41" s="196">
        <v>2023</v>
      </c>
      <c r="E41" s="197">
        <v>2026210</v>
      </c>
      <c r="F41" s="57">
        <v>0</v>
      </c>
      <c r="G41" s="199">
        <v>2026210</v>
      </c>
      <c r="H41" s="383" t="s">
        <v>3600</v>
      </c>
      <c r="I41" s="136">
        <v>45034</v>
      </c>
      <c r="J41" s="383" t="s">
        <v>3601</v>
      </c>
      <c r="K41" s="136">
        <v>45034</v>
      </c>
      <c r="L41" s="393" t="s">
        <v>2234</v>
      </c>
      <c r="M41" s="100"/>
    </row>
    <row r="42" spans="1:13" s="9" customFormat="1" ht="38.25" hidden="1" customHeight="1" x14ac:dyDescent="0.25">
      <c r="A42" s="388"/>
      <c r="B42" s="366" t="s">
        <v>3612</v>
      </c>
      <c r="C42" s="389">
        <v>1</v>
      </c>
      <c r="D42" s="390">
        <v>1988</v>
      </c>
      <c r="E42" s="391">
        <v>309838</v>
      </c>
      <c r="F42" s="375">
        <v>309838</v>
      </c>
      <c r="G42" s="392">
        <v>0</v>
      </c>
      <c r="H42" s="393" t="s">
        <v>3613</v>
      </c>
      <c r="I42" s="394">
        <v>45050</v>
      </c>
      <c r="J42" s="393" t="s">
        <v>3664</v>
      </c>
      <c r="K42" s="394">
        <v>45131</v>
      </c>
      <c r="L42" s="393" t="s">
        <v>2234</v>
      </c>
      <c r="M42" s="395"/>
    </row>
    <row r="43" spans="1:13" s="9" customFormat="1" ht="38.25" hidden="1" customHeight="1" x14ac:dyDescent="0.25">
      <c r="A43" s="388"/>
      <c r="B43" s="366" t="s">
        <v>3614</v>
      </c>
      <c r="C43" s="389">
        <v>1</v>
      </c>
      <c r="D43" s="390">
        <v>2012</v>
      </c>
      <c r="E43" s="391">
        <v>873000</v>
      </c>
      <c r="F43" s="375">
        <v>873000</v>
      </c>
      <c r="G43" s="392">
        <v>0</v>
      </c>
      <c r="H43" s="393" t="s">
        <v>3615</v>
      </c>
      <c r="I43" s="394">
        <v>45050</v>
      </c>
      <c r="J43" s="393" t="s">
        <v>3665</v>
      </c>
      <c r="K43" s="394">
        <v>45246</v>
      </c>
      <c r="L43" s="393" t="s">
        <v>2234</v>
      </c>
      <c r="M43" s="395"/>
    </row>
    <row r="44" spans="1:13" s="9" customFormat="1" ht="38.25" hidden="1" customHeight="1" x14ac:dyDescent="0.25">
      <c r="A44" s="388"/>
      <c r="B44" s="366" t="s">
        <v>3616</v>
      </c>
      <c r="C44" s="389">
        <v>1</v>
      </c>
      <c r="D44" s="390">
        <v>2015</v>
      </c>
      <c r="E44" s="391">
        <v>40400</v>
      </c>
      <c r="F44" s="375">
        <v>40400</v>
      </c>
      <c r="G44" s="392">
        <v>0</v>
      </c>
      <c r="H44" s="393" t="s">
        <v>3615</v>
      </c>
      <c r="I44" s="394">
        <v>45050</v>
      </c>
      <c r="J44" s="393" t="s">
        <v>3665</v>
      </c>
      <c r="K44" s="394">
        <v>45246</v>
      </c>
      <c r="L44" s="393" t="s">
        <v>2234</v>
      </c>
      <c r="M44" s="395"/>
    </row>
    <row r="45" spans="1:13" ht="38.25" hidden="1" customHeight="1" x14ac:dyDescent="0.25">
      <c r="A45" s="194"/>
      <c r="B45" s="96" t="s">
        <v>3617</v>
      </c>
      <c r="C45" s="195">
        <v>1</v>
      </c>
      <c r="D45" s="196">
        <v>2023</v>
      </c>
      <c r="E45" s="197">
        <v>2026210</v>
      </c>
      <c r="F45" s="57">
        <v>0</v>
      </c>
      <c r="G45" s="199">
        <v>2026210</v>
      </c>
      <c r="H45" s="383" t="s">
        <v>3618</v>
      </c>
      <c r="I45" s="136">
        <v>45078</v>
      </c>
      <c r="J45" s="383" t="s">
        <v>3619</v>
      </c>
      <c r="K45" s="136">
        <v>45078</v>
      </c>
      <c r="L45" s="393" t="s">
        <v>2234</v>
      </c>
      <c r="M45" s="100"/>
    </row>
    <row r="46" spans="1:13" s="9" customFormat="1" ht="38.25" hidden="1" customHeight="1" x14ac:dyDescent="0.25">
      <c r="A46" s="388"/>
      <c r="B46" s="366" t="s">
        <v>3621</v>
      </c>
      <c r="C46" s="389">
        <v>1</v>
      </c>
      <c r="D46" s="390">
        <v>2006</v>
      </c>
      <c r="E46" s="391">
        <v>268260</v>
      </c>
      <c r="F46" s="57">
        <v>268260</v>
      </c>
      <c r="G46" s="392">
        <v>0</v>
      </c>
      <c r="H46" s="393" t="s">
        <v>3620</v>
      </c>
      <c r="I46" s="394">
        <v>45082</v>
      </c>
      <c r="J46" s="393" t="s">
        <v>3842</v>
      </c>
      <c r="K46" s="394">
        <v>45341</v>
      </c>
      <c r="L46" s="393" t="s">
        <v>2234</v>
      </c>
      <c r="M46" s="489" t="s">
        <v>4027</v>
      </c>
    </row>
    <row r="47" spans="1:13" s="9" customFormat="1" ht="38.25" hidden="1" customHeight="1" x14ac:dyDescent="0.25">
      <c r="A47" s="388"/>
      <c r="B47" s="366" t="s">
        <v>3630</v>
      </c>
      <c r="C47" s="389">
        <v>1</v>
      </c>
      <c r="D47" s="390">
        <v>1976</v>
      </c>
      <c r="E47" s="391">
        <v>583500</v>
      </c>
      <c r="F47" s="375">
        <v>583500</v>
      </c>
      <c r="G47" s="392">
        <v>0</v>
      </c>
      <c r="H47" s="393" t="s">
        <v>3631</v>
      </c>
      <c r="I47" s="394">
        <v>45104</v>
      </c>
      <c r="J47" s="447" t="s">
        <v>3664</v>
      </c>
      <c r="K47" s="394">
        <v>45131</v>
      </c>
      <c r="L47" s="393" t="s">
        <v>2234</v>
      </c>
      <c r="M47" s="395"/>
    </row>
    <row r="48" spans="1:13" s="9" customFormat="1" ht="38.25" hidden="1" customHeight="1" x14ac:dyDescent="0.25">
      <c r="A48" s="388"/>
      <c r="B48" s="366" t="s">
        <v>3666</v>
      </c>
      <c r="C48" s="389">
        <v>1</v>
      </c>
      <c r="D48" s="390">
        <v>2016</v>
      </c>
      <c r="E48" s="391">
        <v>44200</v>
      </c>
      <c r="F48" s="57">
        <v>44200</v>
      </c>
      <c r="G48" s="392">
        <v>0</v>
      </c>
      <c r="H48" s="393" t="s">
        <v>3620</v>
      </c>
      <c r="I48" s="394">
        <v>45082</v>
      </c>
      <c r="J48" s="393" t="s">
        <v>3841</v>
      </c>
      <c r="K48" s="394">
        <v>45341</v>
      </c>
      <c r="L48" s="393" t="s">
        <v>2234</v>
      </c>
      <c r="M48" s="395"/>
    </row>
    <row r="49" spans="1:13" ht="20.25" customHeight="1" x14ac:dyDescent="0.25">
      <c r="A49" s="194"/>
      <c r="B49" s="96"/>
      <c r="C49" s="195"/>
      <c r="D49" s="196"/>
      <c r="E49" s="197"/>
      <c r="F49" s="57"/>
      <c r="G49" s="199"/>
      <c r="H49" s="300"/>
      <c r="I49" s="136"/>
      <c r="J49" s="300"/>
      <c r="K49" s="136"/>
      <c r="L49" s="300"/>
      <c r="M49" s="100"/>
    </row>
    <row r="50" spans="1:13" ht="26.25" customHeight="1" x14ac:dyDescent="0.25">
      <c r="A50" s="194"/>
      <c r="B50" s="96"/>
      <c r="C50" s="195"/>
      <c r="D50" s="196" t="s">
        <v>2070</v>
      </c>
      <c r="E50" s="197">
        <f>SUBTOTAL(9,E7:E49)</f>
        <v>1351685</v>
      </c>
      <c r="F50" s="198">
        <f>SUBTOTAL(9,F14:F49)</f>
        <v>489500</v>
      </c>
      <c r="G50" s="192">
        <f>SUBTOTAL(9,G7:G48)</f>
        <v>0</v>
      </c>
      <c r="H50" s="463"/>
      <c r="I50" s="136"/>
      <c r="J50" s="267"/>
      <c r="K50" s="136"/>
      <c r="L50" s="292"/>
      <c r="M50" s="100"/>
    </row>
    <row r="51" spans="1:13" ht="21" customHeight="1" x14ac:dyDescent="0.25">
      <c r="A51" s="172"/>
      <c r="B51" s="188" t="s">
        <v>373</v>
      </c>
      <c r="C51" s="200"/>
      <c r="D51" s="201"/>
      <c r="E51" s="324"/>
      <c r="F51" s="202" t="s">
        <v>374</v>
      </c>
      <c r="G51" s="203"/>
      <c r="H51" s="40"/>
      <c r="I51" s="100"/>
      <c r="J51" s="100"/>
      <c r="K51" s="100"/>
      <c r="L51" s="100"/>
      <c r="M51" s="100"/>
    </row>
    <row r="52" spans="1:13" ht="21" customHeight="1" x14ac:dyDescent="0.25">
      <c r="A52" s="186"/>
      <c r="B52" s="190" t="s">
        <v>373</v>
      </c>
      <c r="C52" s="204"/>
      <c r="D52" s="534" t="s">
        <v>374</v>
      </c>
      <c r="E52" s="539"/>
      <c r="F52" s="539"/>
      <c r="G52" s="539"/>
      <c r="H52" s="540"/>
      <c r="I52" s="50"/>
      <c r="J52" s="100"/>
      <c r="K52" s="50"/>
      <c r="L52" s="171"/>
      <c r="M52" s="100"/>
    </row>
    <row r="53" spans="1:13" ht="32.25" hidden="1" customHeight="1" x14ac:dyDescent="0.25">
      <c r="A53" s="50">
        <v>1</v>
      </c>
      <c r="B53" s="118" t="s">
        <v>306</v>
      </c>
      <c r="C53" s="191">
        <v>1</v>
      </c>
      <c r="D53" s="161">
        <v>2008</v>
      </c>
      <c r="E53" s="192">
        <v>293160.77</v>
      </c>
      <c r="F53" s="57">
        <v>0</v>
      </c>
      <c r="G53" s="192">
        <f>E53-F53</f>
        <v>293160.77</v>
      </c>
      <c r="H53" s="193" t="s">
        <v>359</v>
      </c>
      <c r="I53" s="136">
        <v>40022</v>
      </c>
      <c r="J53" s="193" t="s">
        <v>1258</v>
      </c>
      <c r="K53" s="50"/>
      <c r="L53" s="171" t="s">
        <v>469</v>
      </c>
      <c r="M53" s="40" t="s">
        <v>382</v>
      </c>
    </row>
    <row r="54" spans="1:13" s="9" customFormat="1" ht="34.5" customHeight="1" x14ac:dyDescent="0.25">
      <c r="A54" s="398">
        <v>1</v>
      </c>
      <c r="B54" s="399" t="s">
        <v>3793</v>
      </c>
      <c r="C54" s="398">
        <v>1</v>
      </c>
      <c r="D54" s="356">
        <v>1992</v>
      </c>
      <c r="E54" s="379">
        <v>26762</v>
      </c>
      <c r="F54" s="57">
        <v>26762</v>
      </c>
      <c r="G54" s="379">
        <f t="shared" ref="G54:G116" si="1">E54-F54</f>
        <v>0</v>
      </c>
      <c r="H54" s="400" t="s">
        <v>103</v>
      </c>
      <c r="I54" s="373">
        <v>1992</v>
      </c>
      <c r="J54" s="395"/>
      <c r="K54" s="373"/>
      <c r="L54" s="393" t="s">
        <v>469</v>
      </c>
      <c r="M54" s="401" t="s">
        <v>1746</v>
      </c>
    </row>
    <row r="55" spans="1:13" s="9" customFormat="1" ht="24" customHeight="1" x14ac:dyDescent="0.25">
      <c r="A55" s="398">
        <v>2</v>
      </c>
      <c r="B55" s="399" t="s">
        <v>3794</v>
      </c>
      <c r="C55" s="398">
        <v>1</v>
      </c>
      <c r="D55" s="356">
        <v>1992</v>
      </c>
      <c r="E55" s="379">
        <v>34255</v>
      </c>
      <c r="F55" s="57">
        <v>34255</v>
      </c>
      <c r="G55" s="379">
        <f t="shared" si="1"/>
        <v>0</v>
      </c>
      <c r="H55" s="400" t="s">
        <v>103</v>
      </c>
      <c r="I55" s="373">
        <v>1992</v>
      </c>
      <c r="J55" s="402" t="s">
        <v>650</v>
      </c>
      <c r="K55" s="403"/>
      <c r="L55" s="393" t="s">
        <v>469</v>
      </c>
      <c r="M55" s="401" t="s">
        <v>1746</v>
      </c>
    </row>
    <row r="56" spans="1:13" s="9" customFormat="1" ht="42" customHeight="1" x14ac:dyDescent="0.25">
      <c r="A56" s="398">
        <v>3</v>
      </c>
      <c r="B56" s="399" t="s">
        <v>307</v>
      </c>
      <c r="C56" s="398">
        <v>1</v>
      </c>
      <c r="D56" s="356">
        <v>1992</v>
      </c>
      <c r="E56" s="379">
        <v>70257.600000000006</v>
      </c>
      <c r="F56" s="57">
        <v>70257.600000000006</v>
      </c>
      <c r="G56" s="379">
        <f t="shared" si="1"/>
        <v>0</v>
      </c>
      <c r="H56" s="400" t="s">
        <v>103</v>
      </c>
      <c r="I56" s="373">
        <v>1992</v>
      </c>
      <c r="J56" s="395"/>
      <c r="K56" s="373"/>
      <c r="L56" s="393" t="s">
        <v>469</v>
      </c>
      <c r="M56" s="401" t="s">
        <v>1746</v>
      </c>
    </row>
    <row r="57" spans="1:13" ht="32.25" hidden="1" customHeight="1" x14ac:dyDescent="0.25">
      <c r="A57" s="191">
        <v>5</v>
      </c>
      <c r="B57" s="118" t="s">
        <v>1415</v>
      </c>
      <c r="C57" s="191">
        <v>1</v>
      </c>
      <c r="D57" s="161">
        <v>1990</v>
      </c>
      <c r="E57" s="192">
        <v>51018</v>
      </c>
      <c r="F57" s="57">
        <v>39346.639999999999</v>
      </c>
      <c r="G57" s="192">
        <f t="shared" si="1"/>
        <v>11671.36</v>
      </c>
      <c r="H57" s="205" t="s">
        <v>103</v>
      </c>
      <c r="I57" s="50">
        <v>1992</v>
      </c>
      <c r="J57" s="193" t="s">
        <v>1436</v>
      </c>
      <c r="K57" s="50"/>
      <c r="L57" s="171" t="s">
        <v>469</v>
      </c>
      <c r="M57" s="40"/>
    </row>
    <row r="58" spans="1:13" ht="32.25" hidden="1" customHeight="1" x14ac:dyDescent="0.25">
      <c r="A58" s="191">
        <v>6</v>
      </c>
      <c r="B58" s="118" t="s">
        <v>1415</v>
      </c>
      <c r="C58" s="191">
        <v>1</v>
      </c>
      <c r="D58" s="161">
        <v>1993</v>
      </c>
      <c r="E58" s="192">
        <v>46392</v>
      </c>
      <c r="F58" s="57">
        <v>31888.37</v>
      </c>
      <c r="G58" s="192">
        <f t="shared" si="1"/>
        <v>14503.630000000001</v>
      </c>
      <c r="H58" s="205" t="s">
        <v>103</v>
      </c>
      <c r="I58" s="50">
        <v>1992</v>
      </c>
      <c r="J58" s="193" t="s">
        <v>1436</v>
      </c>
      <c r="K58" s="50"/>
      <c r="L58" s="171" t="s">
        <v>469</v>
      </c>
      <c r="M58" s="40" t="s">
        <v>382</v>
      </c>
    </row>
    <row r="59" spans="1:13" ht="32.25" hidden="1" customHeight="1" x14ac:dyDescent="0.25">
      <c r="A59" s="191">
        <v>7</v>
      </c>
      <c r="B59" s="118" t="s">
        <v>1411</v>
      </c>
      <c r="C59" s="191">
        <v>1</v>
      </c>
      <c r="D59" s="161">
        <v>2004</v>
      </c>
      <c r="E59" s="192">
        <v>2902</v>
      </c>
      <c r="F59" s="57">
        <v>0</v>
      </c>
      <c r="G59" s="192">
        <f t="shared" si="1"/>
        <v>2902</v>
      </c>
      <c r="H59" s="207"/>
      <c r="I59" s="50"/>
      <c r="J59" s="193" t="s">
        <v>1436</v>
      </c>
      <c r="K59" s="50"/>
      <c r="L59" s="171" t="s">
        <v>469</v>
      </c>
      <c r="M59" s="40" t="s">
        <v>382</v>
      </c>
    </row>
    <row r="60" spans="1:13" ht="32.25" hidden="1" customHeight="1" x14ac:dyDescent="0.25">
      <c r="A60" s="50">
        <v>8</v>
      </c>
      <c r="B60" s="118" t="s">
        <v>308</v>
      </c>
      <c r="C60" s="191">
        <v>1</v>
      </c>
      <c r="D60" s="161">
        <v>1992</v>
      </c>
      <c r="E60" s="192">
        <v>52481.41</v>
      </c>
      <c r="F60" s="57">
        <v>24046.09</v>
      </c>
      <c r="G60" s="192">
        <f t="shared" si="1"/>
        <v>28435.320000000003</v>
      </c>
      <c r="H60" s="205" t="s">
        <v>103</v>
      </c>
      <c r="I60" s="50">
        <v>1992</v>
      </c>
      <c r="J60" s="159" t="s">
        <v>1106</v>
      </c>
      <c r="K60" s="136">
        <v>42692</v>
      </c>
      <c r="L60" s="171" t="s">
        <v>469</v>
      </c>
      <c r="M60" s="100"/>
    </row>
    <row r="61" spans="1:13" ht="32.25" hidden="1" customHeight="1" x14ac:dyDescent="0.25">
      <c r="A61" s="50">
        <v>9</v>
      </c>
      <c r="B61" s="118" t="s">
        <v>309</v>
      </c>
      <c r="C61" s="191">
        <v>1</v>
      </c>
      <c r="D61" s="161">
        <v>1989</v>
      </c>
      <c r="E61" s="192">
        <v>52551</v>
      </c>
      <c r="F61" s="57">
        <v>41388.35</v>
      </c>
      <c r="G61" s="192">
        <f t="shared" si="1"/>
        <v>11162.650000000001</v>
      </c>
      <c r="H61" s="205" t="s">
        <v>103</v>
      </c>
      <c r="I61" s="50">
        <v>1992</v>
      </c>
      <c r="J61" s="159" t="s">
        <v>1106</v>
      </c>
      <c r="K61" s="136">
        <v>42692</v>
      </c>
      <c r="L61" s="171" t="s">
        <v>469</v>
      </c>
      <c r="M61" s="100"/>
    </row>
    <row r="62" spans="1:13" ht="32.25" hidden="1" customHeight="1" x14ac:dyDescent="0.25">
      <c r="A62" s="50">
        <v>10</v>
      </c>
      <c r="B62" s="118" t="s">
        <v>309</v>
      </c>
      <c r="C62" s="191">
        <v>1</v>
      </c>
      <c r="D62" s="161">
        <v>1990</v>
      </c>
      <c r="E62" s="192">
        <v>50927</v>
      </c>
      <c r="F62" s="57">
        <v>49438.92</v>
      </c>
      <c r="G62" s="192">
        <f t="shared" si="1"/>
        <v>1488.0800000000017</v>
      </c>
      <c r="H62" s="205" t="s">
        <v>103</v>
      </c>
      <c r="I62" s="50">
        <v>1992</v>
      </c>
      <c r="J62" s="159" t="s">
        <v>1106</v>
      </c>
      <c r="K62" s="136">
        <v>42692</v>
      </c>
      <c r="L62" s="171" t="s">
        <v>469</v>
      </c>
      <c r="M62" s="100"/>
    </row>
    <row r="63" spans="1:13" ht="32.25" hidden="1" customHeight="1" x14ac:dyDescent="0.25">
      <c r="A63" s="191">
        <v>11</v>
      </c>
      <c r="B63" s="118" t="s">
        <v>310</v>
      </c>
      <c r="C63" s="191">
        <v>1</v>
      </c>
      <c r="D63" s="161">
        <v>1990</v>
      </c>
      <c r="E63" s="192">
        <v>50927</v>
      </c>
      <c r="F63" s="57">
        <v>39275.72</v>
      </c>
      <c r="G63" s="192">
        <f t="shared" si="1"/>
        <v>11651.279999999999</v>
      </c>
      <c r="H63" s="205" t="s">
        <v>103</v>
      </c>
      <c r="I63" s="50">
        <v>1992</v>
      </c>
      <c r="J63" s="159" t="s">
        <v>1106</v>
      </c>
      <c r="K63" s="136">
        <v>42692</v>
      </c>
      <c r="L63" s="171" t="s">
        <v>469</v>
      </c>
      <c r="M63" s="100"/>
    </row>
    <row r="64" spans="1:13" ht="32.25" hidden="1" customHeight="1" x14ac:dyDescent="0.25">
      <c r="A64" s="50">
        <v>12</v>
      </c>
      <c r="B64" s="118" t="s">
        <v>310</v>
      </c>
      <c r="C64" s="191">
        <v>1</v>
      </c>
      <c r="D64" s="161">
        <v>1987</v>
      </c>
      <c r="E64" s="192">
        <v>52902</v>
      </c>
      <c r="F64" s="57">
        <v>44426.67</v>
      </c>
      <c r="G64" s="192">
        <f t="shared" si="1"/>
        <v>8475.3300000000017</v>
      </c>
      <c r="H64" s="205" t="s">
        <v>103</v>
      </c>
      <c r="I64" s="50">
        <v>1992</v>
      </c>
      <c r="J64" s="159" t="s">
        <v>1106</v>
      </c>
      <c r="K64" s="136">
        <v>42692</v>
      </c>
      <c r="L64" s="171" t="s">
        <v>469</v>
      </c>
      <c r="M64" s="100"/>
    </row>
    <row r="65" spans="1:13" ht="32.25" hidden="1" customHeight="1" x14ac:dyDescent="0.25">
      <c r="A65" s="191">
        <v>13</v>
      </c>
      <c r="B65" s="118" t="s">
        <v>311</v>
      </c>
      <c r="C65" s="191">
        <v>1</v>
      </c>
      <c r="D65" s="161">
        <v>1992</v>
      </c>
      <c r="E65" s="192">
        <v>13583.34</v>
      </c>
      <c r="F65" s="57">
        <v>13583.34</v>
      </c>
      <c r="G65" s="192">
        <f t="shared" si="1"/>
        <v>0</v>
      </c>
      <c r="H65" s="205" t="s">
        <v>103</v>
      </c>
      <c r="I65" s="50">
        <v>1992</v>
      </c>
      <c r="J65" s="159" t="s">
        <v>1106</v>
      </c>
      <c r="K65" s="136">
        <v>42692</v>
      </c>
      <c r="L65" s="171" t="s">
        <v>469</v>
      </c>
      <c r="M65" s="100"/>
    </row>
    <row r="66" spans="1:13" ht="32.25" hidden="1" customHeight="1" x14ac:dyDescent="0.25">
      <c r="A66" s="191">
        <v>14</v>
      </c>
      <c r="B66" s="118" t="s">
        <v>312</v>
      </c>
      <c r="C66" s="191">
        <v>1</v>
      </c>
      <c r="D66" s="161">
        <v>2003</v>
      </c>
      <c r="E66" s="192">
        <v>36700</v>
      </c>
      <c r="F66" s="57">
        <v>11920.63</v>
      </c>
      <c r="G66" s="192">
        <f t="shared" si="1"/>
        <v>24779.370000000003</v>
      </c>
      <c r="H66" s="206"/>
      <c r="I66" s="50"/>
      <c r="J66" s="159" t="s">
        <v>1106</v>
      </c>
      <c r="K66" s="136">
        <v>42692</v>
      </c>
      <c r="L66" s="171" t="s">
        <v>469</v>
      </c>
      <c r="M66" s="100"/>
    </row>
    <row r="67" spans="1:13" ht="32.25" hidden="1" customHeight="1" x14ac:dyDescent="0.25">
      <c r="A67" s="191">
        <v>15</v>
      </c>
      <c r="B67" s="118" t="s">
        <v>313</v>
      </c>
      <c r="C67" s="191">
        <v>1</v>
      </c>
      <c r="D67" s="161">
        <v>2003</v>
      </c>
      <c r="E67" s="192">
        <v>83752.2</v>
      </c>
      <c r="F67" s="57">
        <v>0</v>
      </c>
      <c r="G67" s="192">
        <f t="shared" si="1"/>
        <v>83752.2</v>
      </c>
      <c r="H67" s="206"/>
      <c r="I67" s="50"/>
      <c r="J67" s="159" t="s">
        <v>1106</v>
      </c>
      <c r="K67" s="136">
        <v>42692</v>
      </c>
      <c r="L67" s="171" t="s">
        <v>469</v>
      </c>
      <c r="M67" s="100"/>
    </row>
    <row r="68" spans="1:13" ht="32.25" hidden="1" customHeight="1" x14ac:dyDescent="0.25">
      <c r="A68" s="191">
        <v>16</v>
      </c>
      <c r="B68" s="118" t="s">
        <v>314</v>
      </c>
      <c r="C68" s="191">
        <v>1</v>
      </c>
      <c r="D68" s="161">
        <v>2004</v>
      </c>
      <c r="E68" s="192">
        <v>42527</v>
      </c>
      <c r="F68" s="57">
        <v>4961.46</v>
      </c>
      <c r="G68" s="192">
        <f t="shared" si="1"/>
        <v>37565.54</v>
      </c>
      <c r="H68" s="206"/>
      <c r="I68" s="50"/>
      <c r="J68" s="159" t="s">
        <v>1106</v>
      </c>
      <c r="K68" s="136">
        <v>42692</v>
      </c>
      <c r="L68" s="171" t="s">
        <v>469</v>
      </c>
      <c r="M68" s="100"/>
    </row>
    <row r="69" spans="1:13" ht="32.25" hidden="1" customHeight="1" x14ac:dyDescent="0.25">
      <c r="A69" s="191">
        <v>17</v>
      </c>
      <c r="B69" s="118" t="s">
        <v>315</v>
      </c>
      <c r="C69" s="191">
        <v>1</v>
      </c>
      <c r="D69" s="161">
        <v>2004</v>
      </c>
      <c r="E69" s="192">
        <v>11275.5</v>
      </c>
      <c r="F69" s="57">
        <v>1315.51</v>
      </c>
      <c r="G69" s="192">
        <f t="shared" si="1"/>
        <v>9959.99</v>
      </c>
      <c r="H69" s="206"/>
      <c r="I69" s="50"/>
      <c r="J69" s="159" t="s">
        <v>1106</v>
      </c>
      <c r="K69" s="136">
        <v>42692</v>
      </c>
      <c r="L69" s="171" t="s">
        <v>469</v>
      </c>
      <c r="M69" s="100"/>
    </row>
    <row r="70" spans="1:13" ht="32.25" hidden="1" customHeight="1" x14ac:dyDescent="0.25">
      <c r="A70" s="191">
        <v>18</v>
      </c>
      <c r="B70" s="118" t="s">
        <v>1412</v>
      </c>
      <c r="C70" s="191">
        <v>1</v>
      </c>
      <c r="D70" s="161">
        <v>1992</v>
      </c>
      <c r="E70" s="192">
        <v>16764</v>
      </c>
      <c r="F70" s="57">
        <v>16764</v>
      </c>
      <c r="G70" s="192">
        <f t="shared" si="1"/>
        <v>0</v>
      </c>
      <c r="H70" s="205" t="s">
        <v>723</v>
      </c>
      <c r="I70" s="50">
        <v>1994</v>
      </c>
      <c r="J70" s="193" t="s">
        <v>1436</v>
      </c>
      <c r="K70" s="50"/>
      <c r="L70" s="171" t="s">
        <v>469</v>
      </c>
      <c r="M70" s="40" t="s">
        <v>382</v>
      </c>
    </row>
    <row r="71" spans="1:13" ht="30" hidden="1" customHeight="1" x14ac:dyDescent="0.25">
      <c r="A71" s="50">
        <v>19</v>
      </c>
      <c r="B71" s="118" t="s">
        <v>1412</v>
      </c>
      <c r="C71" s="191">
        <v>1</v>
      </c>
      <c r="D71" s="161">
        <v>1991</v>
      </c>
      <c r="E71" s="192">
        <v>25504</v>
      </c>
      <c r="F71" s="57">
        <v>18127.39</v>
      </c>
      <c r="G71" s="192">
        <f t="shared" si="1"/>
        <v>7376.6100000000006</v>
      </c>
      <c r="H71" s="205" t="s">
        <v>723</v>
      </c>
      <c r="I71" s="50">
        <v>1994</v>
      </c>
      <c r="J71" s="193" t="s">
        <v>1436</v>
      </c>
      <c r="K71" s="50"/>
      <c r="L71" s="171" t="s">
        <v>469</v>
      </c>
      <c r="M71" s="40" t="s">
        <v>382</v>
      </c>
    </row>
    <row r="72" spans="1:13" ht="19.5" hidden="1" customHeight="1" x14ac:dyDescent="0.25">
      <c r="A72" s="50">
        <v>4</v>
      </c>
      <c r="B72" s="118" t="s">
        <v>1413</v>
      </c>
      <c r="C72" s="191">
        <v>1</v>
      </c>
      <c r="D72" s="161">
        <v>2004</v>
      </c>
      <c r="E72" s="192">
        <v>19800</v>
      </c>
      <c r="F72" s="57">
        <v>550</v>
      </c>
      <c r="G72" s="192">
        <f t="shared" si="1"/>
        <v>19250</v>
      </c>
      <c r="H72" s="207"/>
      <c r="I72" s="50"/>
      <c r="J72" s="142" t="s">
        <v>2103</v>
      </c>
      <c r="K72" s="136">
        <v>44879</v>
      </c>
      <c r="L72" s="171" t="s">
        <v>469</v>
      </c>
      <c r="M72" s="40" t="s">
        <v>1746</v>
      </c>
    </row>
    <row r="73" spans="1:13" s="9" customFormat="1" ht="32.25" customHeight="1" x14ac:dyDescent="0.25">
      <c r="A73" s="373">
        <v>5</v>
      </c>
      <c r="B73" s="399" t="s">
        <v>3780</v>
      </c>
      <c r="C73" s="398">
        <v>1</v>
      </c>
      <c r="D73" s="356">
        <v>2013</v>
      </c>
      <c r="E73" s="379">
        <v>36700</v>
      </c>
      <c r="F73" s="57">
        <v>9174.9599999999991</v>
      </c>
      <c r="G73" s="379">
        <f t="shared" si="1"/>
        <v>27525.040000000001</v>
      </c>
      <c r="H73" s="405" t="s">
        <v>358</v>
      </c>
      <c r="I73" s="373"/>
      <c r="J73" s="395"/>
      <c r="K73" s="373"/>
      <c r="L73" s="393" t="s">
        <v>469</v>
      </c>
      <c r="M73" s="401" t="s">
        <v>1746</v>
      </c>
    </row>
    <row r="74" spans="1:13" ht="33" hidden="1" customHeight="1" x14ac:dyDescent="0.25">
      <c r="A74" s="191">
        <v>6</v>
      </c>
      <c r="B74" s="118" t="s">
        <v>1418</v>
      </c>
      <c r="C74" s="191">
        <v>1</v>
      </c>
      <c r="D74" s="161">
        <v>2004</v>
      </c>
      <c r="E74" s="192">
        <v>42527</v>
      </c>
      <c r="F74" s="57">
        <v>6379.05</v>
      </c>
      <c r="G74" s="192">
        <f t="shared" si="1"/>
        <v>36147.949999999997</v>
      </c>
      <c r="H74" s="207"/>
      <c r="I74" s="50"/>
      <c r="J74" s="142" t="s">
        <v>2103</v>
      </c>
      <c r="K74" s="136">
        <v>44879</v>
      </c>
      <c r="L74" s="171" t="s">
        <v>469</v>
      </c>
      <c r="M74" s="40"/>
    </row>
    <row r="75" spans="1:13" ht="32.25" hidden="1" customHeight="1" x14ac:dyDescent="0.25">
      <c r="A75" s="50">
        <v>23</v>
      </c>
      <c r="B75" s="118" t="s">
        <v>316</v>
      </c>
      <c r="C75" s="191">
        <v>1</v>
      </c>
      <c r="D75" s="161">
        <v>1978</v>
      </c>
      <c r="E75" s="192">
        <v>32199.14</v>
      </c>
      <c r="F75" s="57">
        <v>0</v>
      </c>
      <c r="G75" s="192">
        <f t="shared" si="1"/>
        <v>32199.14</v>
      </c>
      <c r="H75" s="205" t="s">
        <v>724</v>
      </c>
      <c r="I75" s="50">
        <v>1994</v>
      </c>
      <c r="J75" s="159" t="s">
        <v>1106</v>
      </c>
      <c r="K75" s="136">
        <v>42692</v>
      </c>
      <c r="L75" s="171" t="s">
        <v>469</v>
      </c>
      <c r="M75" s="100"/>
    </row>
    <row r="76" spans="1:13" ht="32.25" hidden="1" customHeight="1" x14ac:dyDescent="0.25">
      <c r="A76" s="191">
        <v>24</v>
      </c>
      <c r="B76" s="118" t="s">
        <v>317</v>
      </c>
      <c r="C76" s="191">
        <v>1</v>
      </c>
      <c r="D76" s="161">
        <v>1990</v>
      </c>
      <c r="E76" s="192">
        <v>53484.5</v>
      </c>
      <c r="F76" s="57">
        <v>38981.54</v>
      </c>
      <c r="G76" s="192">
        <f t="shared" si="1"/>
        <v>14502.96</v>
      </c>
      <c r="H76" s="205" t="s">
        <v>724</v>
      </c>
      <c r="I76" s="50">
        <v>1994</v>
      </c>
      <c r="J76" s="159" t="s">
        <v>1106</v>
      </c>
      <c r="K76" s="136">
        <v>42692</v>
      </c>
      <c r="L76" s="171" t="s">
        <v>469</v>
      </c>
      <c r="M76" s="100"/>
    </row>
    <row r="77" spans="1:13" ht="32.25" hidden="1" customHeight="1" x14ac:dyDescent="0.25">
      <c r="A77" s="191">
        <v>25</v>
      </c>
      <c r="B77" s="118" t="s">
        <v>317</v>
      </c>
      <c r="C77" s="191">
        <v>1</v>
      </c>
      <c r="D77" s="161">
        <v>1990</v>
      </c>
      <c r="E77" s="192">
        <v>53484.5</v>
      </c>
      <c r="F77" s="57">
        <v>38981.54</v>
      </c>
      <c r="G77" s="192">
        <f t="shared" si="1"/>
        <v>14502.96</v>
      </c>
      <c r="H77" s="205" t="s">
        <v>724</v>
      </c>
      <c r="I77" s="50">
        <v>1994</v>
      </c>
      <c r="J77" s="159" t="s">
        <v>1106</v>
      </c>
      <c r="K77" s="136">
        <v>42692</v>
      </c>
      <c r="L77" s="171" t="s">
        <v>469</v>
      </c>
      <c r="M77" s="100"/>
    </row>
    <row r="78" spans="1:13" ht="32.25" hidden="1" customHeight="1" x14ac:dyDescent="0.25">
      <c r="A78" s="191">
        <v>26</v>
      </c>
      <c r="B78" s="118" t="s">
        <v>317</v>
      </c>
      <c r="C78" s="191">
        <v>1</v>
      </c>
      <c r="D78" s="161">
        <v>1989</v>
      </c>
      <c r="E78" s="192">
        <v>68968</v>
      </c>
      <c r="F78" s="57">
        <v>52437.98</v>
      </c>
      <c r="G78" s="192">
        <f t="shared" si="1"/>
        <v>16530.019999999997</v>
      </c>
      <c r="H78" s="205" t="s">
        <v>724</v>
      </c>
      <c r="I78" s="50">
        <v>1994</v>
      </c>
      <c r="J78" s="159" t="s">
        <v>1106</v>
      </c>
      <c r="K78" s="136">
        <v>42692</v>
      </c>
      <c r="L78" s="171" t="s">
        <v>469</v>
      </c>
      <c r="M78" s="100"/>
    </row>
    <row r="79" spans="1:13" ht="32.25" hidden="1" customHeight="1" x14ac:dyDescent="0.25">
      <c r="A79" s="191">
        <v>27</v>
      </c>
      <c r="B79" s="118" t="s">
        <v>317</v>
      </c>
      <c r="C79" s="191">
        <v>1</v>
      </c>
      <c r="D79" s="161">
        <v>1989</v>
      </c>
      <c r="E79" s="192">
        <v>68968</v>
      </c>
      <c r="F79" s="57">
        <v>52437.98</v>
      </c>
      <c r="G79" s="192">
        <f t="shared" si="1"/>
        <v>16530.019999999997</v>
      </c>
      <c r="H79" s="205" t="s">
        <v>724</v>
      </c>
      <c r="I79" s="50">
        <v>1994</v>
      </c>
      <c r="J79" s="159" t="s">
        <v>1106</v>
      </c>
      <c r="K79" s="136">
        <v>42692</v>
      </c>
      <c r="L79" s="171" t="s">
        <v>469</v>
      </c>
      <c r="M79" s="100"/>
    </row>
    <row r="80" spans="1:13" ht="32.25" hidden="1" customHeight="1" x14ac:dyDescent="0.25">
      <c r="A80" s="191">
        <v>28</v>
      </c>
      <c r="B80" s="118" t="s">
        <v>318</v>
      </c>
      <c r="C80" s="191">
        <v>1</v>
      </c>
      <c r="D80" s="161">
        <v>2001</v>
      </c>
      <c r="E80" s="192">
        <v>18000</v>
      </c>
      <c r="F80" s="57">
        <v>12281.9</v>
      </c>
      <c r="G80" s="192">
        <f t="shared" si="1"/>
        <v>5718.1</v>
      </c>
      <c r="H80" s="206"/>
      <c r="I80" s="50"/>
      <c r="J80" s="159" t="s">
        <v>1106</v>
      </c>
      <c r="K80" s="136">
        <v>42692</v>
      </c>
      <c r="L80" s="171" t="s">
        <v>469</v>
      </c>
      <c r="M80" s="100"/>
    </row>
    <row r="81" spans="1:13" ht="32.25" hidden="1" customHeight="1" x14ac:dyDescent="0.25">
      <c r="A81" s="191">
        <v>29</v>
      </c>
      <c r="B81" s="118" t="s">
        <v>319</v>
      </c>
      <c r="C81" s="191">
        <v>1</v>
      </c>
      <c r="D81" s="161">
        <v>2003</v>
      </c>
      <c r="E81" s="192">
        <v>39166.67</v>
      </c>
      <c r="F81" s="57">
        <v>12721.97</v>
      </c>
      <c r="G81" s="192">
        <f t="shared" si="1"/>
        <v>26444.699999999997</v>
      </c>
      <c r="H81" s="206"/>
      <c r="I81" s="50"/>
      <c r="J81" s="159" t="s">
        <v>1106</v>
      </c>
      <c r="K81" s="136">
        <v>42692</v>
      </c>
      <c r="L81" s="171" t="s">
        <v>469</v>
      </c>
      <c r="M81" s="100"/>
    </row>
    <row r="82" spans="1:13" ht="32.25" hidden="1" customHeight="1" x14ac:dyDescent="0.25">
      <c r="A82" s="50">
        <v>30</v>
      </c>
      <c r="B82" s="118" t="s">
        <v>320</v>
      </c>
      <c r="C82" s="191">
        <v>1</v>
      </c>
      <c r="D82" s="161">
        <v>2004</v>
      </c>
      <c r="E82" s="192">
        <v>42527</v>
      </c>
      <c r="F82" s="57">
        <v>4961.46</v>
      </c>
      <c r="G82" s="192">
        <f t="shared" si="1"/>
        <v>37565.54</v>
      </c>
      <c r="H82" s="206"/>
      <c r="I82" s="50"/>
      <c r="J82" s="159" t="s">
        <v>1106</v>
      </c>
      <c r="K82" s="136">
        <v>42692</v>
      </c>
      <c r="L82" s="171" t="s">
        <v>469</v>
      </c>
      <c r="M82" s="100"/>
    </row>
    <row r="83" spans="1:13" ht="32.25" hidden="1" customHeight="1" x14ac:dyDescent="0.25">
      <c r="A83" s="50">
        <v>31</v>
      </c>
      <c r="B83" s="118" t="s">
        <v>320</v>
      </c>
      <c r="C83" s="191">
        <v>1</v>
      </c>
      <c r="D83" s="161">
        <v>2004</v>
      </c>
      <c r="E83" s="192">
        <v>42527</v>
      </c>
      <c r="F83" s="57">
        <v>0</v>
      </c>
      <c r="G83" s="192">
        <f t="shared" si="1"/>
        <v>42527</v>
      </c>
      <c r="H83" s="206"/>
      <c r="I83" s="50"/>
      <c r="J83" s="159" t="s">
        <v>1106</v>
      </c>
      <c r="K83" s="136">
        <v>42692</v>
      </c>
      <c r="L83" s="171" t="s">
        <v>469</v>
      </c>
      <c r="M83" s="100"/>
    </row>
    <row r="84" spans="1:13" ht="32.25" hidden="1" customHeight="1" x14ac:dyDescent="0.25">
      <c r="A84" s="50">
        <v>32</v>
      </c>
      <c r="B84" s="118" t="s">
        <v>321</v>
      </c>
      <c r="C84" s="191">
        <v>1</v>
      </c>
      <c r="D84" s="161">
        <v>2004</v>
      </c>
      <c r="E84" s="192">
        <v>11275.5</v>
      </c>
      <c r="F84" s="57">
        <v>1315.51</v>
      </c>
      <c r="G84" s="192">
        <f t="shared" si="1"/>
        <v>9959.99</v>
      </c>
      <c r="H84" s="206"/>
      <c r="I84" s="50"/>
      <c r="J84" s="159" t="s">
        <v>1106</v>
      </c>
      <c r="K84" s="136">
        <v>42692</v>
      </c>
      <c r="L84" s="171" t="s">
        <v>469</v>
      </c>
      <c r="M84" s="100"/>
    </row>
    <row r="85" spans="1:13" ht="32.25" hidden="1" customHeight="1" x14ac:dyDescent="0.25">
      <c r="A85" s="191">
        <v>33</v>
      </c>
      <c r="B85" s="118" t="s">
        <v>321</v>
      </c>
      <c r="C85" s="191">
        <v>1</v>
      </c>
      <c r="D85" s="161">
        <v>2004</v>
      </c>
      <c r="E85" s="192">
        <v>11275.5</v>
      </c>
      <c r="F85" s="57">
        <v>0</v>
      </c>
      <c r="G85" s="192">
        <f t="shared" si="1"/>
        <v>11275.5</v>
      </c>
      <c r="H85" s="206"/>
      <c r="I85" s="50"/>
      <c r="J85" s="159" t="s">
        <v>1106</v>
      </c>
      <c r="K85" s="136">
        <v>42692</v>
      </c>
      <c r="L85" s="171" t="s">
        <v>469</v>
      </c>
      <c r="M85" s="100"/>
    </row>
    <row r="86" spans="1:13" ht="32.25" hidden="1" customHeight="1" x14ac:dyDescent="0.25">
      <c r="A86" s="50">
        <v>34</v>
      </c>
      <c r="B86" s="118" t="s">
        <v>322</v>
      </c>
      <c r="C86" s="191">
        <v>1</v>
      </c>
      <c r="D86" s="161"/>
      <c r="E86" s="192">
        <v>43367.69</v>
      </c>
      <c r="F86" s="57">
        <v>0</v>
      </c>
      <c r="G86" s="192">
        <f t="shared" si="1"/>
        <v>43367.69</v>
      </c>
      <c r="H86" s="206"/>
      <c r="I86" s="50"/>
      <c r="J86" s="159" t="s">
        <v>1106</v>
      </c>
      <c r="K86" s="136">
        <v>42692</v>
      </c>
      <c r="L86" s="171" t="s">
        <v>469</v>
      </c>
      <c r="M86" s="100"/>
    </row>
    <row r="87" spans="1:13" s="9" customFormat="1" ht="32.25" hidden="1" customHeight="1" x14ac:dyDescent="0.25">
      <c r="A87" s="398">
        <v>7</v>
      </c>
      <c r="B87" s="399" t="s">
        <v>3757</v>
      </c>
      <c r="C87" s="398">
        <v>1</v>
      </c>
      <c r="D87" s="356">
        <v>2003</v>
      </c>
      <c r="E87" s="379">
        <v>24125</v>
      </c>
      <c r="F87" s="57">
        <v>12517.24</v>
      </c>
      <c r="G87" s="379">
        <f t="shared" si="1"/>
        <v>11607.76</v>
      </c>
      <c r="H87" s="404"/>
      <c r="I87" s="373"/>
      <c r="J87" s="40" t="s">
        <v>3874</v>
      </c>
      <c r="K87" s="394">
        <v>45364</v>
      </c>
      <c r="L87" s="393" t="s">
        <v>469</v>
      </c>
      <c r="M87" s="401" t="s">
        <v>1746</v>
      </c>
    </row>
    <row r="88" spans="1:13" s="9" customFormat="1" ht="32.25" hidden="1" customHeight="1" x14ac:dyDescent="0.25">
      <c r="A88" s="398">
        <v>8</v>
      </c>
      <c r="B88" s="399" t="s">
        <v>3757</v>
      </c>
      <c r="C88" s="398">
        <v>1</v>
      </c>
      <c r="D88" s="356">
        <v>2004</v>
      </c>
      <c r="E88" s="379">
        <v>24125</v>
      </c>
      <c r="F88" s="57">
        <v>12517.24</v>
      </c>
      <c r="G88" s="379">
        <f t="shared" si="1"/>
        <v>11607.76</v>
      </c>
      <c r="H88" s="404"/>
      <c r="I88" s="373"/>
      <c r="J88" s="40" t="s">
        <v>3874</v>
      </c>
      <c r="K88" s="394">
        <v>45364</v>
      </c>
      <c r="L88" s="393" t="s">
        <v>469</v>
      </c>
      <c r="M88" s="401" t="s">
        <v>1746</v>
      </c>
    </row>
    <row r="89" spans="1:13" ht="32.25" hidden="1" customHeight="1" x14ac:dyDescent="0.25">
      <c r="A89" s="191">
        <v>9</v>
      </c>
      <c r="B89" s="118" t="s">
        <v>1419</v>
      </c>
      <c r="C89" s="191">
        <v>1</v>
      </c>
      <c r="D89" s="161"/>
      <c r="E89" s="192">
        <v>795000</v>
      </c>
      <c r="F89" s="57">
        <v>0</v>
      </c>
      <c r="G89" s="192">
        <f t="shared" si="1"/>
        <v>795000</v>
      </c>
      <c r="H89" s="207"/>
      <c r="I89" s="136"/>
      <c r="J89" s="40" t="s">
        <v>2103</v>
      </c>
      <c r="K89" s="136">
        <v>44879</v>
      </c>
      <c r="L89" s="171" t="s">
        <v>469</v>
      </c>
      <c r="M89" s="40" t="s">
        <v>1746</v>
      </c>
    </row>
    <row r="90" spans="1:13" ht="32.25" hidden="1" customHeight="1" x14ac:dyDescent="0.25">
      <c r="A90" s="191">
        <v>10</v>
      </c>
      <c r="B90" s="118" t="s">
        <v>323</v>
      </c>
      <c r="C90" s="191">
        <v>1</v>
      </c>
      <c r="D90" s="161">
        <v>2004</v>
      </c>
      <c r="E90" s="192">
        <v>5569</v>
      </c>
      <c r="F90" s="57">
        <v>0</v>
      </c>
      <c r="G90" s="192">
        <f t="shared" si="1"/>
        <v>5569</v>
      </c>
      <c r="H90" s="207"/>
      <c r="I90" s="50"/>
      <c r="J90" s="142" t="s">
        <v>2103</v>
      </c>
      <c r="K90" s="136">
        <v>44879</v>
      </c>
      <c r="L90" s="171" t="s">
        <v>469</v>
      </c>
      <c r="M90" s="40" t="s">
        <v>1746</v>
      </c>
    </row>
    <row r="91" spans="1:13" ht="32.25" hidden="1" customHeight="1" x14ac:dyDescent="0.25">
      <c r="A91" s="191">
        <v>11</v>
      </c>
      <c r="B91" s="118" t="s">
        <v>1417</v>
      </c>
      <c r="C91" s="191">
        <v>1</v>
      </c>
      <c r="D91" s="161">
        <v>1999</v>
      </c>
      <c r="E91" s="192">
        <v>23333.33</v>
      </c>
      <c r="F91" s="57">
        <v>14879.75</v>
      </c>
      <c r="G91" s="192">
        <f t="shared" si="1"/>
        <v>8453.5800000000017</v>
      </c>
      <c r="H91" s="207"/>
      <c r="I91" s="50"/>
      <c r="J91" s="159" t="s">
        <v>2103</v>
      </c>
      <c r="K91" s="136">
        <v>44879</v>
      </c>
      <c r="L91" s="171" t="s">
        <v>469</v>
      </c>
      <c r="M91" s="40" t="s">
        <v>1746</v>
      </c>
    </row>
    <row r="92" spans="1:13" ht="33" hidden="1" customHeight="1" x14ac:dyDescent="0.25">
      <c r="A92" s="191">
        <v>12</v>
      </c>
      <c r="B92" s="118" t="s">
        <v>1420</v>
      </c>
      <c r="C92" s="191">
        <v>1</v>
      </c>
      <c r="D92" s="161">
        <v>2004</v>
      </c>
      <c r="E92" s="192">
        <v>11275</v>
      </c>
      <c r="F92" s="57">
        <v>0</v>
      </c>
      <c r="G92" s="192">
        <f t="shared" si="1"/>
        <v>11275</v>
      </c>
      <c r="H92" s="207"/>
      <c r="I92" s="50"/>
      <c r="J92" s="142" t="s">
        <v>2103</v>
      </c>
      <c r="K92" s="136">
        <v>44879</v>
      </c>
      <c r="L92" s="171" t="s">
        <v>469</v>
      </c>
      <c r="M92" s="40"/>
    </row>
    <row r="93" spans="1:13" ht="32.25" hidden="1" customHeight="1" x14ac:dyDescent="0.25">
      <c r="A93" s="50">
        <v>13</v>
      </c>
      <c r="B93" s="118" t="s">
        <v>324</v>
      </c>
      <c r="C93" s="191">
        <v>1</v>
      </c>
      <c r="D93" s="161">
        <v>1988</v>
      </c>
      <c r="E93" s="192">
        <v>32457.279999999999</v>
      </c>
      <c r="F93" s="57">
        <v>31742.46</v>
      </c>
      <c r="G93" s="192">
        <f t="shared" si="1"/>
        <v>714.81999999999971</v>
      </c>
      <c r="H93" s="205" t="s">
        <v>725</v>
      </c>
      <c r="I93" s="50">
        <v>2005</v>
      </c>
      <c r="J93" s="159" t="s">
        <v>2103</v>
      </c>
      <c r="K93" s="136">
        <v>44879</v>
      </c>
      <c r="L93" s="171" t="s">
        <v>469</v>
      </c>
      <c r="M93" s="40" t="s">
        <v>1746</v>
      </c>
    </row>
    <row r="94" spans="1:13" s="9" customFormat="1" ht="32.25" customHeight="1" x14ac:dyDescent="0.25">
      <c r="A94" s="373">
        <v>14</v>
      </c>
      <c r="B94" s="399" t="s">
        <v>3756</v>
      </c>
      <c r="C94" s="398">
        <v>4</v>
      </c>
      <c r="D94" s="356">
        <v>2009</v>
      </c>
      <c r="E94" s="379">
        <v>2407383.36</v>
      </c>
      <c r="F94" s="375">
        <v>0</v>
      </c>
      <c r="G94" s="379">
        <f t="shared" si="1"/>
        <v>2407383.36</v>
      </c>
      <c r="H94" s="405" t="s">
        <v>358</v>
      </c>
      <c r="I94" s="373"/>
      <c r="J94" s="395"/>
      <c r="K94" s="373"/>
      <c r="L94" s="393" t="s">
        <v>469</v>
      </c>
      <c r="M94" s="401" t="s">
        <v>1746</v>
      </c>
    </row>
    <row r="95" spans="1:13" s="9" customFormat="1" ht="32.25" customHeight="1" x14ac:dyDescent="0.25">
      <c r="A95" s="373">
        <v>15</v>
      </c>
      <c r="B95" s="399" t="s">
        <v>3760</v>
      </c>
      <c r="C95" s="398">
        <v>2</v>
      </c>
      <c r="D95" s="356">
        <v>2009</v>
      </c>
      <c r="E95" s="379">
        <v>554906</v>
      </c>
      <c r="F95" s="375">
        <v>0</v>
      </c>
      <c r="G95" s="379">
        <f t="shared" si="1"/>
        <v>554906</v>
      </c>
      <c r="H95" s="405" t="s">
        <v>358</v>
      </c>
      <c r="I95" s="373"/>
      <c r="J95" s="395"/>
      <c r="K95" s="373"/>
      <c r="L95" s="393" t="s">
        <v>469</v>
      </c>
      <c r="M95" s="401" t="s">
        <v>1746</v>
      </c>
    </row>
    <row r="96" spans="1:13" s="9" customFormat="1" ht="32.25" customHeight="1" x14ac:dyDescent="0.25">
      <c r="A96" s="398">
        <v>16</v>
      </c>
      <c r="B96" s="399" t="s">
        <v>3763</v>
      </c>
      <c r="C96" s="398">
        <v>1</v>
      </c>
      <c r="D96" s="356">
        <v>2010</v>
      </c>
      <c r="E96" s="379">
        <v>136000</v>
      </c>
      <c r="F96" s="375">
        <v>0</v>
      </c>
      <c r="G96" s="379">
        <f t="shared" si="1"/>
        <v>136000</v>
      </c>
      <c r="H96" s="406" t="s">
        <v>358</v>
      </c>
      <c r="I96" s="394">
        <v>40536</v>
      </c>
      <c r="J96" s="395"/>
      <c r="K96" s="373"/>
      <c r="L96" s="393" t="s">
        <v>469</v>
      </c>
      <c r="M96" s="401" t="s">
        <v>1746</v>
      </c>
    </row>
    <row r="97" spans="1:13" ht="32.25" hidden="1" customHeight="1" x14ac:dyDescent="0.25">
      <c r="A97" s="50">
        <v>45</v>
      </c>
      <c r="B97" s="118" t="s">
        <v>325</v>
      </c>
      <c r="C97" s="191">
        <v>1</v>
      </c>
      <c r="D97" s="161">
        <v>2010</v>
      </c>
      <c r="E97" s="192">
        <v>58500</v>
      </c>
      <c r="F97" s="57">
        <v>0</v>
      </c>
      <c r="G97" s="192">
        <f t="shared" si="1"/>
        <v>58500</v>
      </c>
      <c r="H97" s="193" t="s">
        <v>358</v>
      </c>
      <c r="I97" s="136">
        <v>40536</v>
      </c>
      <c r="J97" s="193" t="s">
        <v>1436</v>
      </c>
      <c r="K97" s="50"/>
      <c r="L97" s="171" t="s">
        <v>469</v>
      </c>
      <c r="M97" s="40" t="s">
        <v>382</v>
      </c>
    </row>
    <row r="98" spans="1:13" s="9" customFormat="1" ht="32.25" customHeight="1" x14ac:dyDescent="0.25">
      <c r="A98" s="398">
        <v>17</v>
      </c>
      <c r="B98" s="399" t="s">
        <v>3763</v>
      </c>
      <c r="C98" s="398">
        <v>1</v>
      </c>
      <c r="D98" s="356">
        <v>2010</v>
      </c>
      <c r="E98" s="379">
        <v>136000</v>
      </c>
      <c r="F98" s="375">
        <v>0</v>
      </c>
      <c r="G98" s="379">
        <f t="shared" si="1"/>
        <v>136000</v>
      </c>
      <c r="H98" s="406" t="s">
        <v>358</v>
      </c>
      <c r="I98" s="394">
        <v>40536</v>
      </c>
      <c r="J98" s="395"/>
      <c r="K98" s="373"/>
      <c r="L98" s="393" t="s">
        <v>469</v>
      </c>
      <c r="M98" s="401" t="s">
        <v>1746</v>
      </c>
    </row>
    <row r="99" spans="1:13" ht="32.25" hidden="1" customHeight="1" x14ac:dyDescent="0.25">
      <c r="A99" s="191">
        <v>47</v>
      </c>
      <c r="B99" s="118" t="s">
        <v>325</v>
      </c>
      <c r="C99" s="191">
        <v>1</v>
      </c>
      <c r="D99" s="161">
        <v>2010</v>
      </c>
      <c r="E99" s="192">
        <v>58500</v>
      </c>
      <c r="F99" s="57">
        <v>0</v>
      </c>
      <c r="G99" s="192">
        <f t="shared" si="1"/>
        <v>58500</v>
      </c>
      <c r="H99" s="193" t="s">
        <v>358</v>
      </c>
      <c r="I99" s="136">
        <v>40536</v>
      </c>
      <c r="J99" s="193" t="s">
        <v>1436</v>
      </c>
      <c r="K99" s="50"/>
      <c r="L99" s="171" t="s">
        <v>469</v>
      </c>
      <c r="M99" s="40" t="s">
        <v>382</v>
      </c>
    </row>
    <row r="100" spans="1:13" s="9" customFormat="1" ht="32.25" customHeight="1" x14ac:dyDescent="0.25">
      <c r="A100" s="398">
        <v>18</v>
      </c>
      <c r="B100" s="399" t="s">
        <v>3767</v>
      </c>
      <c r="C100" s="398">
        <v>1</v>
      </c>
      <c r="D100" s="356">
        <v>2010</v>
      </c>
      <c r="E100" s="379">
        <v>299999.5</v>
      </c>
      <c r="F100" s="375">
        <v>0</v>
      </c>
      <c r="G100" s="379">
        <f t="shared" si="1"/>
        <v>299999.5</v>
      </c>
      <c r="H100" s="406" t="s">
        <v>358</v>
      </c>
      <c r="I100" s="394">
        <v>40536</v>
      </c>
      <c r="J100" s="395"/>
      <c r="K100" s="373"/>
      <c r="L100" s="393" t="s">
        <v>469</v>
      </c>
      <c r="M100" s="401" t="s">
        <v>1746</v>
      </c>
    </row>
    <row r="101" spans="1:13" ht="32.25" hidden="1" customHeight="1" x14ac:dyDescent="0.25">
      <c r="A101" s="191">
        <v>19</v>
      </c>
      <c r="B101" s="118" t="s">
        <v>326</v>
      </c>
      <c r="C101" s="191">
        <v>1</v>
      </c>
      <c r="D101" s="161">
        <v>2010</v>
      </c>
      <c r="E101" s="192">
        <v>209999.5</v>
      </c>
      <c r="F101" s="57">
        <v>0</v>
      </c>
      <c r="G101" s="192">
        <f t="shared" si="1"/>
        <v>209999.5</v>
      </c>
      <c r="H101" s="193" t="s">
        <v>358</v>
      </c>
      <c r="I101" s="136">
        <v>40536</v>
      </c>
      <c r="J101" s="159" t="s">
        <v>2103</v>
      </c>
      <c r="K101" s="136">
        <v>44879</v>
      </c>
      <c r="L101" s="171" t="s">
        <v>469</v>
      </c>
      <c r="M101" s="40" t="s">
        <v>1746</v>
      </c>
    </row>
    <row r="102" spans="1:13" s="9" customFormat="1" ht="32.25" customHeight="1" x14ac:dyDescent="0.25">
      <c r="A102" s="398">
        <v>20</v>
      </c>
      <c r="B102" s="399" t="s">
        <v>3758</v>
      </c>
      <c r="C102" s="398">
        <v>1</v>
      </c>
      <c r="D102" s="356">
        <v>2010</v>
      </c>
      <c r="E102" s="379">
        <v>445000</v>
      </c>
      <c r="F102" s="375">
        <v>0</v>
      </c>
      <c r="G102" s="379">
        <f t="shared" si="1"/>
        <v>445000</v>
      </c>
      <c r="H102" s="406" t="s">
        <v>358</v>
      </c>
      <c r="I102" s="394">
        <v>40536</v>
      </c>
      <c r="J102" s="395"/>
      <c r="K102" s="373"/>
      <c r="L102" s="393" t="s">
        <v>469</v>
      </c>
      <c r="M102" s="401" t="s">
        <v>1746</v>
      </c>
    </row>
    <row r="103" spans="1:13" s="9" customFormat="1" ht="32.25" customHeight="1" x14ac:dyDescent="0.25">
      <c r="A103" s="398">
        <v>21</v>
      </c>
      <c r="B103" s="399" t="s">
        <v>3758</v>
      </c>
      <c r="C103" s="398">
        <v>1</v>
      </c>
      <c r="D103" s="356">
        <v>2010</v>
      </c>
      <c r="E103" s="379">
        <v>480000</v>
      </c>
      <c r="F103" s="375">
        <v>0</v>
      </c>
      <c r="G103" s="379">
        <f t="shared" si="1"/>
        <v>480000</v>
      </c>
      <c r="H103" s="406" t="s">
        <v>358</v>
      </c>
      <c r="I103" s="394">
        <v>40536</v>
      </c>
      <c r="J103" s="395"/>
      <c r="K103" s="373"/>
      <c r="L103" s="393" t="s">
        <v>469</v>
      </c>
      <c r="M103" s="401" t="s">
        <v>1746</v>
      </c>
    </row>
    <row r="104" spans="1:13" s="9" customFormat="1" ht="32.25" customHeight="1" x14ac:dyDescent="0.25">
      <c r="A104" s="373">
        <v>22</v>
      </c>
      <c r="B104" s="399" t="s">
        <v>3766</v>
      </c>
      <c r="C104" s="398">
        <v>4</v>
      </c>
      <c r="D104" s="356">
        <v>2009</v>
      </c>
      <c r="E104" s="379">
        <v>380000</v>
      </c>
      <c r="F104" s="375">
        <v>0</v>
      </c>
      <c r="G104" s="379">
        <f t="shared" si="1"/>
        <v>380000</v>
      </c>
      <c r="H104" s="406" t="s">
        <v>358</v>
      </c>
      <c r="I104" s="394">
        <v>40536</v>
      </c>
      <c r="J104" s="395"/>
      <c r="K104" s="373"/>
      <c r="L104" s="393" t="s">
        <v>469</v>
      </c>
      <c r="M104" s="401" t="s">
        <v>1746</v>
      </c>
    </row>
    <row r="105" spans="1:13" s="9" customFormat="1" ht="32.25" customHeight="1" x14ac:dyDescent="0.25">
      <c r="A105" s="373">
        <v>23</v>
      </c>
      <c r="B105" s="399" t="s">
        <v>3759</v>
      </c>
      <c r="C105" s="398">
        <v>4</v>
      </c>
      <c r="D105" s="356">
        <v>2009</v>
      </c>
      <c r="E105" s="379">
        <v>70000</v>
      </c>
      <c r="F105" s="375">
        <v>0</v>
      </c>
      <c r="G105" s="379">
        <f t="shared" si="1"/>
        <v>70000</v>
      </c>
      <c r="H105" s="406" t="s">
        <v>358</v>
      </c>
      <c r="I105" s="394">
        <v>40536</v>
      </c>
      <c r="J105" s="395"/>
      <c r="K105" s="373"/>
      <c r="L105" s="393" t="s">
        <v>469</v>
      </c>
      <c r="M105" s="401" t="s">
        <v>1746</v>
      </c>
    </row>
    <row r="106" spans="1:13" s="9" customFormat="1" ht="32.25" customHeight="1" x14ac:dyDescent="0.25">
      <c r="A106" s="373">
        <v>24</v>
      </c>
      <c r="B106" s="399" t="s">
        <v>3761</v>
      </c>
      <c r="C106" s="398">
        <v>2</v>
      </c>
      <c r="D106" s="356">
        <v>2009</v>
      </c>
      <c r="E106" s="379">
        <v>46273.15</v>
      </c>
      <c r="F106" s="375">
        <v>0</v>
      </c>
      <c r="G106" s="379">
        <f t="shared" si="1"/>
        <v>46273.15</v>
      </c>
      <c r="H106" s="406" t="s">
        <v>358</v>
      </c>
      <c r="I106" s="394">
        <v>40536</v>
      </c>
      <c r="J106" s="395"/>
      <c r="K106" s="373"/>
      <c r="L106" s="393" t="s">
        <v>469</v>
      </c>
      <c r="M106" s="401" t="s">
        <v>1746</v>
      </c>
    </row>
    <row r="107" spans="1:13" ht="32.25" hidden="1" customHeight="1" x14ac:dyDescent="0.25">
      <c r="A107" s="191">
        <v>25</v>
      </c>
      <c r="B107" s="118" t="s">
        <v>327</v>
      </c>
      <c r="C107" s="191">
        <v>1</v>
      </c>
      <c r="D107" s="161">
        <v>2009</v>
      </c>
      <c r="E107" s="192">
        <v>2719.14</v>
      </c>
      <c r="F107" s="57">
        <v>0</v>
      </c>
      <c r="G107" s="192">
        <f t="shared" si="1"/>
        <v>2719.14</v>
      </c>
      <c r="H107" s="193" t="s">
        <v>358</v>
      </c>
      <c r="I107" s="136">
        <v>40536</v>
      </c>
      <c r="J107" s="205" t="s">
        <v>2102</v>
      </c>
      <c r="K107" s="136">
        <v>44879</v>
      </c>
      <c r="L107" s="171" t="s">
        <v>469</v>
      </c>
      <c r="M107" s="40" t="s">
        <v>1746</v>
      </c>
    </row>
    <row r="108" spans="1:13" s="9" customFormat="1" ht="32.25" customHeight="1" x14ac:dyDescent="0.25">
      <c r="A108" s="373">
        <v>26</v>
      </c>
      <c r="B108" s="399" t="s">
        <v>3796</v>
      </c>
      <c r="C108" s="398">
        <v>2</v>
      </c>
      <c r="D108" s="356">
        <v>2009</v>
      </c>
      <c r="E108" s="379">
        <v>162840</v>
      </c>
      <c r="F108" s="375">
        <v>0</v>
      </c>
      <c r="G108" s="379">
        <f t="shared" si="1"/>
        <v>162840</v>
      </c>
      <c r="H108" s="406" t="s">
        <v>358</v>
      </c>
      <c r="I108" s="394">
        <v>40536</v>
      </c>
      <c r="J108" s="395"/>
      <c r="K108" s="373"/>
      <c r="L108" s="393" t="s">
        <v>469</v>
      </c>
      <c r="M108" s="401" t="s">
        <v>1746</v>
      </c>
    </row>
    <row r="109" spans="1:13" s="9" customFormat="1" ht="32.25" customHeight="1" x14ac:dyDescent="0.25">
      <c r="A109" s="398">
        <v>27</v>
      </c>
      <c r="B109" s="399" t="s">
        <v>3762</v>
      </c>
      <c r="C109" s="398">
        <v>4</v>
      </c>
      <c r="D109" s="356">
        <v>2009</v>
      </c>
      <c r="E109" s="379">
        <v>141600</v>
      </c>
      <c r="F109" s="375">
        <v>0</v>
      </c>
      <c r="G109" s="379">
        <f t="shared" si="1"/>
        <v>141600</v>
      </c>
      <c r="H109" s="406" t="s">
        <v>358</v>
      </c>
      <c r="I109" s="394">
        <v>40536</v>
      </c>
      <c r="J109" s="395"/>
      <c r="K109" s="373"/>
      <c r="L109" s="393" t="s">
        <v>469</v>
      </c>
      <c r="M109" s="401" t="s">
        <v>1746</v>
      </c>
    </row>
    <row r="110" spans="1:13" s="9" customFormat="1" ht="41.25" customHeight="1" x14ac:dyDescent="0.25">
      <c r="A110" s="398">
        <v>28</v>
      </c>
      <c r="B110" s="399" t="s">
        <v>3765</v>
      </c>
      <c r="C110" s="398">
        <v>1</v>
      </c>
      <c r="D110" s="356">
        <v>2009</v>
      </c>
      <c r="E110" s="379">
        <v>1682279.45</v>
      </c>
      <c r="F110" s="375">
        <v>0</v>
      </c>
      <c r="G110" s="379">
        <f t="shared" si="1"/>
        <v>1682279.45</v>
      </c>
      <c r="H110" s="406" t="s">
        <v>358</v>
      </c>
      <c r="I110" s="394">
        <v>40536</v>
      </c>
      <c r="J110" s="395"/>
      <c r="K110" s="373"/>
      <c r="L110" s="393" t="s">
        <v>469</v>
      </c>
      <c r="M110" s="401" t="s">
        <v>1746</v>
      </c>
    </row>
    <row r="111" spans="1:13" s="9" customFormat="1" ht="32.25" customHeight="1" x14ac:dyDescent="0.25">
      <c r="A111" s="398">
        <v>29</v>
      </c>
      <c r="B111" s="399" t="s">
        <v>3764</v>
      </c>
      <c r="C111" s="398">
        <v>1</v>
      </c>
      <c r="D111" s="356">
        <v>2009</v>
      </c>
      <c r="E111" s="379">
        <v>2693520</v>
      </c>
      <c r="F111" s="375">
        <v>0</v>
      </c>
      <c r="G111" s="379">
        <f t="shared" si="1"/>
        <v>2693520</v>
      </c>
      <c r="H111" s="406" t="s">
        <v>358</v>
      </c>
      <c r="I111" s="394">
        <v>40536</v>
      </c>
      <c r="J111" s="395"/>
      <c r="K111" s="373"/>
      <c r="L111" s="393" t="s">
        <v>469</v>
      </c>
      <c r="M111" s="401" t="s">
        <v>1746</v>
      </c>
    </row>
    <row r="112" spans="1:13" ht="67.5" hidden="1" customHeight="1" x14ac:dyDescent="0.25">
      <c r="A112" s="191">
        <v>60</v>
      </c>
      <c r="B112" s="118" t="s">
        <v>328</v>
      </c>
      <c r="C112" s="191">
        <v>1</v>
      </c>
      <c r="D112" s="161">
        <v>1981</v>
      </c>
      <c r="E112" s="192">
        <v>3346.31</v>
      </c>
      <c r="F112" s="57">
        <v>0</v>
      </c>
      <c r="G112" s="192">
        <f t="shared" si="1"/>
        <v>3346.31</v>
      </c>
      <c r="H112" s="205" t="s">
        <v>1227</v>
      </c>
      <c r="I112" s="50"/>
      <c r="J112" s="205" t="s">
        <v>1258</v>
      </c>
      <c r="K112" s="50"/>
      <c r="L112" s="171" t="s">
        <v>469</v>
      </c>
      <c r="M112" s="40" t="s">
        <v>382</v>
      </c>
    </row>
    <row r="113" spans="1:13" ht="32.25" hidden="1" customHeight="1" x14ac:dyDescent="0.25">
      <c r="A113" s="191">
        <v>61</v>
      </c>
      <c r="B113" s="118" t="s">
        <v>329</v>
      </c>
      <c r="C113" s="191">
        <v>1</v>
      </c>
      <c r="D113" s="161">
        <v>2012</v>
      </c>
      <c r="E113" s="192">
        <v>533850</v>
      </c>
      <c r="F113" s="57">
        <v>0</v>
      </c>
      <c r="G113" s="192">
        <f t="shared" si="1"/>
        <v>533850</v>
      </c>
      <c r="H113" s="193" t="s">
        <v>1226</v>
      </c>
      <c r="I113" s="136">
        <v>40998</v>
      </c>
      <c r="J113" s="205" t="s">
        <v>1258</v>
      </c>
      <c r="K113" s="50"/>
      <c r="L113" s="171" t="s">
        <v>469</v>
      </c>
      <c r="M113" s="40" t="s">
        <v>382</v>
      </c>
    </row>
    <row r="114" spans="1:13" ht="49.5" hidden="1" customHeight="1" x14ac:dyDescent="0.25">
      <c r="A114" s="191">
        <v>62</v>
      </c>
      <c r="B114" s="118" t="s">
        <v>1231</v>
      </c>
      <c r="C114" s="191">
        <v>1</v>
      </c>
      <c r="D114" s="161">
        <v>2011</v>
      </c>
      <c r="E114" s="192">
        <v>840000</v>
      </c>
      <c r="F114" s="57">
        <v>0</v>
      </c>
      <c r="G114" s="192">
        <f t="shared" si="1"/>
        <v>840000</v>
      </c>
      <c r="H114" s="205" t="s">
        <v>1228</v>
      </c>
      <c r="I114" s="136">
        <v>41008</v>
      </c>
      <c r="J114" s="205" t="s">
        <v>1258</v>
      </c>
      <c r="K114" s="50"/>
      <c r="L114" s="171" t="s">
        <v>469</v>
      </c>
      <c r="M114" s="40" t="s">
        <v>382</v>
      </c>
    </row>
    <row r="115" spans="1:13" ht="51" hidden="1" customHeight="1" x14ac:dyDescent="0.25">
      <c r="A115" s="50">
        <v>63</v>
      </c>
      <c r="B115" s="118" t="s">
        <v>1232</v>
      </c>
      <c r="C115" s="191">
        <v>1</v>
      </c>
      <c r="D115" s="161">
        <v>2011</v>
      </c>
      <c r="E115" s="192">
        <v>840000</v>
      </c>
      <c r="F115" s="57">
        <v>0</v>
      </c>
      <c r="G115" s="192">
        <f t="shared" si="1"/>
        <v>840000</v>
      </c>
      <c r="H115" s="205" t="s">
        <v>1228</v>
      </c>
      <c r="I115" s="136">
        <v>41008</v>
      </c>
      <c r="J115" s="205" t="s">
        <v>1258</v>
      </c>
      <c r="K115" s="50"/>
      <c r="L115" s="171" t="s">
        <v>469</v>
      </c>
      <c r="M115" s="40" t="s">
        <v>382</v>
      </c>
    </row>
    <row r="116" spans="1:13" s="9" customFormat="1" ht="32.25" customHeight="1" x14ac:dyDescent="0.25">
      <c r="A116" s="373">
        <v>30</v>
      </c>
      <c r="B116" s="399" t="s">
        <v>3768</v>
      </c>
      <c r="C116" s="398">
        <v>1</v>
      </c>
      <c r="D116" s="356">
        <v>2012</v>
      </c>
      <c r="E116" s="379">
        <v>240059.96</v>
      </c>
      <c r="F116" s="375">
        <v>0</v>
      </c>
      <c r="G116" s="379">
        <f t="shared" si="1"/>
        <v>240059.96</v>
      </c>
      <c r="H116" s="407" t="s">
        <v>357</v>
      </c>
      <c r="I116" s="394">
        <v>41249</v>
      </c>
      <c r="J116" s="395"/>
      <c r="K116" s="373"/>
      <c r="L116" s="393" t="s">
        <v>469</v>
      </c>
      <c r="M116" s="401" t="s">
        <v>1746</v>
      </c>
    </row>
    <row r="117" spans="1:13" s="9" customFormat="1" ht="32.25" customHeight="1" x14ac:dyDescent="0.25">
      <c r="A117" s="373">
        <v>31</v>
      </c>
      <c r="B117" s="399" t="s">
        <v>3768</v>
      </c>
      <c r="C117" s="398">
        <v>1</v>
      </c>
      <c r="D117" s="356">
        <v>2012</v>
      </c>
      <c r="E117" s="379">
        <v>240059.96</v>
      </c>
      <c r="F117" s="375">
        <v>0</v>
      </c>
      <c r="G117" s="379">
        <f t="shared" ref="G117:G166" si="2">E117-F117</f>
        <v>240059.96</v>
      </c>
      <c r="H117" s="407" t="s">
        <v>357</v>
      </c>
      <c r="I117" s="394">
        <v>41249</v>
      </c>
      <c r="J117" s="395"/>
      <c r="K117" s="373"/>
      <c r="L117" s="393" t="s">
        <v>469</v>
      </c>
      <c r="M117" s="401" t="s">
        <v>1746</v>
      </c>
    </row>
    <row r="118" spans="1:13" s="9" customFormat="1" ht="32.25" customHeight="1" x14ac:dyDescent="0.25">
      <c r="A118" s="398">
        <v>32</v>
      </c>
      <c r="B118" s="399" t="s">
        <v>3768</v>
      </c>
      <c r="C118" s="398">
        <v>1</v>
      </c>
      <c r="D118" s="356">
        <v>2012</v>
      </c>
      <c r="E118" s="379">
        <v>240059.96</v>
      </c>
      <c r="F118" s="375">
        <v>0</v>
      </c>
      <c r="G118" s="379">
        <f t="shared" si="2"/>
        <v>240059.96</v>
      </c>
      <c r="H118" s="407" t="s">
        <v>357</v>
      </c>
      <c r="I118" s="394">
        <v>41249</v>
      </c>
      <c r="J118" s="395"/>
      <c r="K118" s="373"/>
      <c r="L118" s="393" t="s">
        <v>469</v>
      </c>
      <c r="M118" s="401" t="s">
        <v>1746</v>
      </c>
    </row>
    <row r="119" spans="1:13" s="9" customFormat="1" ht="32.25" customHeight="1" x14ac:dyDescent="0.25">
      <c r="A119" s="373">
        <v>33</v>
      </c>
      <c r="B119" s="399" t="s">
        <v>3769</v>
      </c>
      <c r="C119" s="398">
        <v>1</v>
      </c>
      <c r="D119" s="356">
        <v>2012</v>
      </c>
      <c r="E119" s="379">
        <v>263820.12</v>
      </c>
      <c r="F119" s="375">
        <v>0</v>
      </c>
      <c r="G119" s="379">
        <f t="shared" si="2"/>
        <v>263820.12</v>
      </c>
      <c r="H119" s="407" t="s">
        <v>357</v>
      </c>
      <c r="I119" s="394">
        <v>41249</v>
      </c>
      <c r="J119" s="395"/>
      <c r="K119" s="373"/>
      <c r="L119" s="393" t="s">
        <v>469</v>
      </c>
      <c r="M119" s="401" t="s">
        <v>1746</v>
      </c>
    </row>
    <row r="120" spans="1:13" s="9" customFormat="1" ht="32.25" customHeight="1" x14ac:dyDescent="0.25">
      <c r="A120" s="398">
        <v>34</v>
      </c>
      <c r="B120" s="399" t="s">
        <v>3770</v>
      </c>
      <c r="C120" s="398">
        <v>1</v>
      </c>
      <c r="D120" s="356">
        <v>2012</v>
      </c>
      <c r="E120" s="379">
        <v>200159.9</v>
      </c>
      <c r="F120" s="375">
        <v>0</v>
      </c>
      <c r="G120" s="379">
        <f t="shared" si="2"/>
        <v>200159.9</v>
      </c>
      <c r="H120" s="407" t="s">
        <v>357</v>
      </c>
      <c r="I120" s="394">
        <v>41249</v>
      </c>
      <c r="J120" s="395"/>
      <c r="K120" s="373"/>
      <c r="L120" s="393" t="s">
        <v>469</v>
      </c>
      <c r="M120" s="401" t="s">
        <v>1746</v>
      </c>
    </row>
    <row r="121" spans="1:13" s="9" customFormat="1" ht="32.25" customHeight="1" x14ac:dyDescent="0.25">
      <c r="A121" s="398">
        <v>35</v>
      </c>
      <c r="B121" s="399" t="s">
        <v>3771</v>
      </c>
      <c r="C121" s="398">
        <v>1</v>
      </c>
      <c r="D121" s="356">
        <v>2012</v>
      </c>
      <c r="E121" s="379">
        <v>223920.05</v>
      </c>
      <c r="F121" s="375">
        <v>0</v>
      </c>
      <c r="G121" s="379">
        <f t="shared" si="2"/>
        <v>223920.05</v>
      </c>
      <c r="H121" s="407" t="s">
        <v>357</v>
      </c>
      <c r="I121" s="394">
        <v>41249</v>
      </c>
      <c r="J121" s="395"/>
      <c r="K121" s="373"/>
      <c r="L121" s="393" t="s">
        <v>469</v>
      </c>
      <c r="M121" s="401" t="s">
        <v>1746</v>
      </c>
    </row>
    <row r="122" spans="1:13" s="9" customFormat="1" ht="32.25" customHeight="1" x14ac:dyDescent="0.25">
      <c r="A122" s="398">
        <v>36</v>
      </c>
      <c r="B122" s="399" t="s">
        <v>3771</v>
      </c>
      <c r="C122" s="398">
        <v>1</v>
      </c>
      <c r="D122" s="356">
        <v>2012</v>
      </c>
      <c r="E122" s="379">
        <v>223920.05</v>
      </c>
      <c r="F122" s="375">
        <v>0</v>
      </c>
      <c r="G122" s="379">
        <f t="shared" si="2"/>
        <v>223920.05</v>
      </c>
      <c r="H122" s="407" t="s">
        <v>357</v>
      </c>
      <c r="I122" s="394">
        <v>41249</v>
      </c>
      <c r="J122" s="395"/>
      <c r="K122" s="373"/>
      <c r="L122" s="393" t="s">
        <v>469</v>
      </c>
      <c r="M122" s="401" t="s">
        <v>1746</v>
      </c>
    </row>
    <row r="123" spans="1:13" s="9" customFormat="1" ht="18" customHeight="1" x14ac:dyDescent="0.25">
      <c r="A123" s="398">
        <v>37</v>
      </c>
      <c r="B123" s="399" t="s">
        <v>330</v>
      </c>
      <c r="C123" s="398">
        <v>1</v>
      </c>
      <c r="D123" s="356">
        <v>2013</v>
      </c>
      <c r="E123" s="379">
        <v>1440</v>
      </c>
      <c r="F123" s="375">
        <v>0</v>
      </c>
      <c r="G123" s="379">
        <f t="shared" si="2"/>
        <v>1440</v>
      </c>
      <c r="H123" s="407" t="s">
        <v>695</v>
      </c>
      <c r="I123" s="373"/>
      <c r="J123" s="395"/>
      <c r="K123" s="373"/>
      <c r="L123" s="393" t="s">
        <v>469</v>
      </c>
      <c r="M123" s="393" t="s">
        <v>469</v>
      </c>
    </row>
    <row r="124" spans="1:13" s="9" customFormat="1" ht="18" customHeight="1" x14ac:dyDescent="0.25">
      <c r="A124" s="398">
        <v>38</v>
      </c>
      <c r="B124" s="399" t="s">
        <v>331</v>
      </c>
      <c r="C124" s="398">
        <v>1</v>
      </c>
      <c r="D124" s="356">
        <v>2013</v>
      </c>
      <c r="E124" s="379">
        <v>1800</v>
      </c>
      <c r="F124" s="375">
        <v>0</v>
      </c>
      <c r="G124" s="379">
        <f t="shared" si="2"/>
        <v>1800</v>
      </c>
      <c r="H124" s="407" t="s">
        <v>695</v>
      </c>
      <c r="I124" s="373"/>
      <c r="J124" s="395"/>
      <c r="K124" s="373"/>
      <c r="L124" s="393" t="s">
        <v>469</v>
      </c>
      <c r="M124" s="393" t="s">
        <v>469</v>
      </c>
    </row>
    <row r="125" spans="1:13" s="9" customFormat="1" ht="18" customHeight="1" x14ac:dyDescent="0.25">
      <c r="A125" s="398">
        <v>39</v>
      </c>
      <c r="B125" s="399" t="s">
        <v>332</v>
      </c>
      <c r="C125" s="398">
        <v>1</v>
      </c>
      <c r="D125" s="356">
        <v>2013</v>
      </c>
      <c r="E125" s="379">
        <v>1300</v>
      </c>
      <c r="F125" s="375">
        <v>0</v>
      </c>
      <c r="G125" s="379">
        <f t="shared" si="2"/>
        <v>1300</v>
      </c>
      <c r="H125" s="407" t="s">
        <v>695</v>
      </c>
      <c r="I125" s="373"/>
      <c r="J125" s="395"/>
      <c r="K125" s="373"/>
      <c r="L125" s="393" t="s">
        <v>469</v>
      </c>
      <c r="M125" s="393" t="s">
        <v>469</v>
      </c>
    </row>
    <row r="126" spans="1:13" s="9" customFormat="1" ht="18" customHeight="1" x14ac:dyDescent="0.25">
      <c r="A126" s="373">
        <v>40</v>
      </c>
      <c r="B126" s="399" t="s">
        <v>333</v>
      </c>
      <c r="C126" s="398">
        <v>1</v>
      </c>
      <c r="D126" s="356">
        <v>2013</v>
      </c>
      <c r="E126" s="379">
        <v>1100</v>
      </c>
      <c r="F126" s="375">
        <v>0</v>
      </c>
      <c r="G126" s="379">
        <f t="shared" si="2"/>
        <v>1100</v>
      </c>
      <c r="H126" s="407" t="s">
        <v>695</v>
      </c>
      <c r="I126" s="373"/>
      <c r="J126" s="395"/>
      <c r="K126" s="373"/>
      <c r="L126" s="393" t="s">
        <v>469</v>
      </c>
      <c r="M126" s="393" t="s">
        <v>469</v>
      </c>
    </row>
    <row r="127" spans="1:13" s="9" customFormat="1" ht="18" customHeight="1" x14ac:dyDescent="0.25">
      <c r="A127" s="373">
        <v>41</v>
      </c>
      <c r="B127" s="399" t="s">
        <v>334</v>
      </c>
      <c r="C127" s="398">
        <v>1</v>
      </c>
      <c r="D127" s="356">
        <v>2013</v>
      </c>
      <c r="E127" s="379">
        <v>2200</v>
      </c>
      <c r="F127" s="375">
        <v>0</v>
      </c>
      <c r="G127" s="379">
        <f t="shared" si="2"/>
        <v>2200</v>
      </c>
      <c r="H127" s="407" t="s">
        <v>695</v>
      </c>
      <c r="I127" s="373"/>
      <c r="J127" s="395"/>
      <c r="K127" s="373"/>
      <c r="L127" s="393" t="s">
        <v>469</v>
      </c>
      <c r="M127" s="393" t="s">
        <v>469</v>
      </c>
    </row>
    <row r="128" spans="1:13" s="9" customFormat="1" ht="18" customHeight="1" x14ac:dyDescent="0.25">
      <c r="A128" s="373">
        <v>42</v>
      </c>
      <c r="B128" s="399" t="s">
        <v>1154</v>
      </c>
      <c r="C128" s="398">
        <v>1</v>
      </c>
      <c r="D128" s="356">
        <v>2013</v>
      </c>
      <c r="E128" s="379">
        <v>19000</v>
      </c>
      <c r="F128" s="375">
        <v>0</v>
      </c>
      <c r="G128" s="379">
        <f t="shared" si="2"/>
        <v>19000</v>
      </c>
      <c r="H128" s="407" t="s">
        <v>695</v>
      </c>
      <c r="I128" s="373"/>
      <c r="J128" s="395"/>
      <c r="K128" s="373"/>
      <c r="L128" s="393" t="s">
        <v>469</v>
      </c>
      <c r="M128" s="393" t="s">
        <v>469</v>
      </c>
    </row>
    <row r="129" spans="1:13" s="9" customFormat="1" ht="24" customHeight="1" x14ac:dyDescent="0.25">
      <c r="A129" s="398">
        <v>43</v>
      </c>
      <c r="B129" s="399" t="s">
        <v>3792</v>
      </c>
      <c r="C129" s="398">
        <v>1</v>
      </c>
      <c r="D129" s="356">
        <v>1977</v>
      </c>
      <c r="E129" s="379">
        <v>29623</v>
      </c>
      <c r="F129" s="375">
        <v>0</v>
      </c>
      <c r="G129" s="379">
        <f t="shared" si="2"/>
        <v>29623</v>
      </c>
      <c r="H129" s="400" t="s">
        <v>103</v>
      </c>
      <c r="I129" s="373">
        <v>1992</v>
      </c>
      <c r="J129" s="395"/>
      <c r="K129" s="373"/>
      <c r="L129" s="393" t="s">
        <v>469</v>
      </c>
      <c r="M129" s="401" t="s">
        <v>1746</v>
      </c>
    </row>
    <row r="130" spans="1:13" s="9" customFormat="1" ht="29.25" customHeight="1" x14ac:dyDescent="0.25">
      <c r="A130" s="373">
        <v>44</v>
      </c>
      <c r="B130" s="399" t="s">
        <v>335</v>
      </c>
      <c r="C130" s="398">
        <v>1</v>
      </c>
      <c r="D130" s="356">
        <v>1992</v>
      </c>
      <c r="E130" s="379">
        <v>34255</v>
      </c>
      <c r="F130" s="375">
        <v>0</v>
      </c>
      <c r="G130" s="379">
        <f t="shared" si="2"/>
        <v>34255</v>
      </c>
      <c r="H130" s="400" t="s">
        <v>103</v>
      </c>
      <c r="I130" s="373">
        <v>1992</v>
      </c>
      <c r="J130" s="395"/>
      <c r="K130" s="373"/>
      <c r="L130" s="393" t="s">
        <v>469</v>
      </c>
      <c r="M130" s="401" t="s">
        <v>1746</v>
      </c>
    </row>
    <row r="131" spans="1:13" s="9" customFormat="1" ht="41.25" customHeight="1" x14ac:dyDescent="0.25">
      <c r="A131" s="398">
        <v>45</v>
      </c>
      <c r="B131" s="399" t="s">
        <v>336</v>
      </c>
      <c r="C131" s="398">
        <v>1</v>
      </c>
      <c r="D131" s="356">
        <v>1991</v>
      </c>
      <c r="E131" s="379">
        <v>34775.07</v>
      </c>
      <c r="F131" s="375">
        <v>0</v>
      </c>
      <c r="G131" s="379">
        <f t="shared" si="2"/>
        <v>34775.07</v>
      </c>
      <c r="H131" s="400" t="s">
        <v>103</v>
      </c>
      <c r="I131" s="373">
        <v>1992</v>
      </c>
      <c r="J131" s="395"/>
      <c r="K131" s="373"/>
      <c r="L131" s="393" t="s">
        <v>469</v>
      </c>
      <c r="M131" s="401" t="s">
        <v>1746</v>
      </c>
    </row>
    <row r="132" spans="1:13" ht="32.25" hidden="1" customHeight="1" x14ac:dyDescent="0.25">
      <c r="A132" s="191">
        <v>80</v>
      </c>
      <c r="B132" s="118" t="s">
        <v>337</v>
      </c>
      <c r="C132" s="191">
        <v>1</v>
      </c>
      <c r="D132" s="161">
        <v>1992</v>
      </c>
      <c r="E132" s="192">
        <v>4841</v>
      </c>
      <c r="F132" s="57">
        <v>0</v>
      </c>
      <c r="G132" s="192">
        <f t="shared" si="2"/>
        <v>4841</v>
      </c>
      <c r="H132" s="205" t="s">
        <v>103</v>
      </c>
      <c r="I132" s="50">
        <v>1992</v>
      </c>
      <c r="J132" s="193" t="s">
        <v>1436</v>
      </c>
      <c r="K132" s="50"/>
      <c r="L132" s="171" t="s">
        <v>469</v>
      </c>
      <c r="M132" s="40" t="s">
        <v>382</v>
      </c>
    </row>
    <row r="133" spans="1:13" ht="32.25" hidden="1" customHeight="1" x14ac:dyDescent="0.25">
      <c r="A133" s="191">
        <v>81</v>
      </c>
      <c r="B133" s="118" t="s">
        <v>338</v>
      </c>
      <c r="C133" s="191">
        <v>1</v>
      </c>
      <c r="D133" s="161">
        <v>1992</v>
      </c>
      <c r="E133" s="192">
        <v>19800</v>
      </c>
      <c r="F133" s="57">
        <v>0</v>
      </c>
      <c r="G133" s="192">
        <f t="shared" si="2"/>
        <v>19800</v>
      </c>
      <c r="H133" s="205" t="s">
        <v>103</v>
      </c>
      <c r="I133" s="50">
        <v>1992</v>
      </c>
      <c r="J133" s="193" t="s">
        <v>1436</v>
      </c>
      <c r="K133" s="50"/>
      <c r="L133" s="171" t="s">
        <v>469</v>
      </c>
      <c r="M133" s="40" t="s">
        <v>382</v>
      </c>
    </row>
    <row r="134" spans="1:13" ht="32.25" hidden="1" customHeight="1" x14ac:dyDescent="0.25">
      <c r="A134" s="191">
        <v>82</v>
      </c>
      <c r="B134" s="118" t="s">
        <v>339</v>
      </c>
      <c r="C134" s="191">
        <v>1</v>
      </c>
      <c r="D134" s="161">
        <v>1992</v>
      </c>
      <c r="E134" s="192">
        <v>26762</v>
      </c>
      <c r="F134" s="57">
        <v>0</v>
      </c>
      <c r="G134" s="192">
        <f t="shared" si="2"/>
        <v>26762</v>
      </c>
      <c r="H134" s="205" t="s">
        <v>103</v>
      </c>
      <c r="I134" s="50">
        <v>1992</v>
      </c>
      <c r="J134" s="193" t="s">
        <v>1436</v>
      </c>
      <c r="K134" s="50"/>
      <c r="L134" s="171" t="s">
        <v>469</v>
      </c>
      <c r="M134" s="40" t="s">
        <v>382</v>
      </c>
    </row>
    <row r="135" spans="1:13" ht="32.25" hidden="1" customHeight="1" x14ac:dyDescent="0.25">
      <c r="A135" s="191">
        <v>83</v>
      </c>
      <c r="B135" s="118" t="s">
        <v>340</v>
      </c>
      <c r="C135" s="191">
        <v>1</v>
      </c>
      <c r="D135" s="161">
        <v>1992</v>
      </c>
      <c r="E135" s="192">
        <v>25000</v>
      </c>
      <c r="F135" s="57">
        <v>0</v>
      </c>
      <c r="G135" s="192">
        <f t="shared" si="2"/>
        <v>25000</v>
      </c>
      <c r="H135" s="205" t="s">
        <v>103</v>
      </c>
      <c r="I135" s="50">
        <v>1992</v>
      </c>
      <c r="J135" s="193" t="s">
        <v>1436</v>
      </c>
      <c r="K135" s="50"/>
      <c r="L135" s="171" t="s">
        <v>469</v>
      </c>
      <c r="M135" s="40" t="s">
        <v>382</v>
      </c>
    </row>
    <row r="136" spans="1:13" s="9" customFormat="1" ht="32.25" customHeight="1" x14ac:dyDescent="0.25">
      <c r="A136" s="398">
        <v>46</v>
      </c>
      <c r="B136" s="399" t="s">
        <v>3772</v>
      </c>
      <c r="C136" s="398">
        <v>1</v>
      </c>
      <c r="D136" s="356">
        <v>2004</v>
      </c>
      <c r="E136" s="379">
        <v>393750</v>
      </c>
      <c r="F136" s="375">
        <v>0</v>
      </c>
      <c r="G136" s="379">
        <f t="shared" si="2"/>
        <v>393750</v>
      </c>
      <c r="H136" s="404"/>
      <c r="I136" s="373"/>
      <c r="J136" s="395"/>
      <c r="K136" s="373"/>
      <c r="L136" s="393" t="s">
        <v>469</v>
      </c>
      <c r="M136" s="401" t="s">
        <v>1746</v>
      </c>
    </row>
    <row r="137" spans="1:13" ht="32.25" hidden="1" customHeight="1" x14ac:dyDescent="0.25">
      <c r="A137" s="50">
        <v>85</v>
      </c>
      <c r="B137" s="118" t="s">
        <v>341</v>
      </c>
      <c r="C137" s="191">
        <v>1</v>
      </c>
      <c r="D137" s="161">
        <v>1992</v>
      </c>
      <c r="E137" s="192">
        <v>21587</v>
      </c>
      <c r="F137" s="57">
        <v>0</v>
      </c>
      <c r="G137" s="192">
        <f t="shared" si="2"/>
        <v>21587</v>
      </c>
      <c r="H137" s="205" t="s">
        <v>103</v>
      </c>
      <c r="I137" s="50">
        <v>1992</v>
      </c>
      <c r="J137" s="193" t="s">
        <v>1436</v>
      </c>
      <c r="K137" s="50"/>
      <c r="L137" s="171" t="s">
        <v>469</v>
      </c>
      <c r="M137" s="40" t="s">
        <v>382</v>
      </c>
    </row>
    <row r="138" spans="1:13" s="9" customFormat="1" ht="32.25" customHeight="1" x14ac:dyDescent="0.25">
      <c r="A138" s="373">
        <v>47</v>
      </c>
      <c r="B138" s="399" t="s">
        <v>3773</v>
      </c>
      <c r="C138" s="398">
        <v>1</v>
      </c>
      <c r="D138" s="356">
        <v>2006</v>
      </c>
      <c r="E138" s="379">
        <v>24125</v>
      </c>
      <c r="F138" s="375">
        <v>0</v>
      </c>
      <c r="G138" s="379">
        <f t="shared" si="2"/>
        <v>24125</v>
      </c>
      <c r="H138" s="404"/>
      <c r="I138" s="373"/>
      <c r="J138" s="395"/>
      <c r="K138" s="373"/>
      <c r="L138" s="393" t="s">
        <v>469</v>
      </c>
      <c r="M138" s="401" t="s">
        <v>1746</v>
      </c>
    </row>
    <row r="139" spans="1:13" s="9" customFormat="1" ht="32.25" customHeight="1" x14ac:dyDescent="0.25">
      <c r="A139" s="373">
        <v>48</v>
      </c>
      <c r="B139" s="399" t="s">
        <v>3782</v>
      </c>
      <c r="C139" s="398">
        <v>1</v>
      </c>
      <c r="D139" s="356">
        <v>1994</v>
      </c>
      <c r="E139" s="379">
        <v>23333.33</v>
      </c>
      <c r="F139" s="375">
        <v>0</v>
      </c>
      <c r="G139" s="379">
        <f t="shared" si="2"/>
        <v>23333.33</v>
      </c>
      <c r="H139" s="400" t="s">
        <v>723</v>
      </c>
      <c r="I139" s="373">
        <v>1994</v>
      </c>
      <c r="J139" s="396"/>
      <c r="K139" s="394"/>
      <c r="L139" s="393" t="s">
        <v>469</v>
      </c>
      <c r="M139" s="401" t="s">
        <v>1746</v>
      </c>
    </row>
    <row r="140" spans="1:13" s="9" customFormat="1" ht="32.25" customHeight="1" x14ac:dyDescent="0.25">
      <c r="A140" s="398">
        <v>49</v>
      </c>
      <c r="B140" s="399" t="s">
        <v>3774</v>
      </c>
      <c r="C140" s="398">
        <v>1</v>
      </c>
      <c r="D140" s="356">
        <v>1994</v>
      </c>
      <c r="E140" s="379">
        <v>27480</v>
      </c>
      <c r="F140" s="375">
        <v>0</v>
      </c>
      <c r="G140" s="379">
        <f t="shared" si="2"/>
        <v>27480</v>
      </c>
      <c r="H140" s="400" t="s">
        <v>723</v>
      </c>
      <c r="I140" s="373">
        <v>1994</v>
      </c>
      <c r="J140" s="395"/>
      <c r="K140" s="373"/>
      <c r="L140" s="393" t="s">
        <v>469</v>
      </c>
      <c r="M140" s="401" t="s">
        <v>1746</v>
      </c>
    </row>
    <row r="141" spans="1:13" ht="32.25" hidden="1" customHeight="1" x14ac:dyDescent="0.25">
      <c r="A141" s="50">
        <v>50</v>
      </c>
      <c r="B141" s="118" t="s">
        <v>342</v>
      </c>
      <c r="C141" s="191">
        <v>1</v>
      </c>
      <c r="D141" s="161">
        <v>1977</v>
      </c>
      <c r="E141" s="192">
        <v>1000</v>
      </c>
      <c r="F141" s="57">
        <v>0</v>
      </c>
      <c r="G141" s="192">
        <f t="shared" si="2"/>
        <v>1000</v>
      </c>
      <c r="H141" s="205" t="s">
        <v>723</v>
      </c>
      <c r="I141" s="50">
        <v>1994</v>
      </c>
      <c r="J141" s="142" t="s">
        <v>2103</v>
      </c>
      <c r="K141" s="136">
        <v>44879</v>
      </c>
      <c r="L141" s="171" t="s">
        <v>469</v>
      </c>
      <c r="M141" s="40" t="s">
        <v>1746</v>
      </c>
    </row>
    <row r="142" spans="1:13" ht="32.25" hidden="1" customHeight="1" x14ac:dyDescent="0.25">
      <c r="A142" s="191">
        <v>51</v>
      </c>
      <c r="B142" s="118" t="s">
        <v>1414</v>
      </c>
      <c r="C142" s="191">
        <v>1</v>
      </c>
      <c r="D142" s="161">
        <v>1994</v>
      </c>
      <c r="E142" s="192">
        <v>1000</v>
      </c>
      <c r="F142" s="57">
        <v>0</v>
      </c>
      <c r="G142" s="192">
        <f t="shared" si="2"/>
        <v>1000</v>
      </c>
      <c r="H142" s="205" t="s">
        <v>723</v>
      </c>
      <c r="I142" s="50">
        <v>1994</v>
      </c>
      <c r="J142" s="159" t="s">
        <v>2103</v>
      </c>
      <c r="K142" s="136">
        <v>44879</v>
      </c>
      <c r="L142" s="171" t="s">
        <v>469</v>
      </c>
      <c r="M142" s="40" t="s">
        <v>1746</v>
      </c>
    </row>
    <row r="143" spans="1:13" ht="32.25" hidden="1" customHeight="1" x14ac:dyDescent="0.25">
      <c r="A143" s="191">
        <v>92</v>
      </c>
      <c r="B143" s="118" t="s">
        <v>343</v>
      </c>
      <c r="C143" s="191">
        <v>1</v>
      </c>
      <c r="D143" s="161">
        <v>1994</v>
      </c>
      <c r="E143" s="192">
        <v>13000</v>
      </c>
      <c r="F143" s="57">
        <v>0</v>
      </c>
      <c r="G143" s="192">
        <f t="shared" si="2"/>
        <v>13000</v>
      </c>
      <c r="H143" s="205" t="s">
        <v>724</v>
      </c>
      <c r="I143" s="50">
        <v>1994</v>
      </c>
      <c r="J143" s="159" t="s">
        <v>1106</v>
      </c>
      <c r="K143" s="136">
        <v>42692</v>
      </c>
      <c r="L143" s="171" t="s">
        <v>469</v>
      </c>
      <c r="M143" s="100"/>
    </row>
    <row r="144" spans="1:13" ht="32.25" hidden="1" customHeight="1" x14ac:dyDescent="0.25">
      <c r="A144" s="191">
        <v>93</v>
      </c>
      <c r="B144" s="118" t="s">
        <v>344</v>
      </c>
      <c r="C144" s="191">
        <v>1</v>
      </c>
      <c r="D144" s="161">
        <v>1994</v>
      </c>
      <c r="E144" s="192">
        <v>44697</v>
      </c>
      <c r="F144" s="57">
        <v>0</v>
      </c>
      <c r="G144" s="192">
        <f t="shared" si="2"/>
        <v>44697</v>
      </c>
      <c r="H144" s="205" t="s">
        <v>724</v>
      </c>
      <c r="I144" s="50">
        <v>1994</v>
      </c>
      <c r="J144" s="159" t="s">
        <v>1106</v>
      </c>
      <c r="K144" s="136">
        <v>42692</v>
      </c>
      <c r="L144" s="171" t="s">
        <v>469</v>
      </c>
      <c r="M144" s="100"/>
    </row>
    <row r="145" spans="1:13" s="9" customFormat="1" ht="32.25" hidden="1" customHeight="1" x14ac:dyDescent="0.25">
      <c r="A145" s="398">
        <v>53</v>
      </c>
      <c r="B145" s="399" t="s">
        <v>3795</v>
      </c>
      <c r="C145" s="398">
        <v>1</v>
      </c>
      <c r="D145" s="356">
        <v>1999</v>
      </c>
      <c r="E145" s="379">
        <v>20000</v>
      </c>
      <c r="F145" s="375">
        <v>0</v>
      </c>
      <c r="G145" s="379">
        <f t="shared" si="2"/>
        <v>20000</v>
      </c>
      <c r="H145" s="404"/>
      <c r="I145" s="373"/>
      <c r="J145" s="159" t="s">
        <v>3874</v>
      </c>
      <c r="K145" s="394">
        <v>45364</v>
      </c>
      <c r="L145" s="393" t="s">
        <v>469</v>
      </c>
      <c r="M145" s="401" t="s">
        <v>1746</v>
      </c>
    </row>
    <row r="146" spans="1:13" ht="32.25" hidden="1" customHeight="1" x14ac:dyDescent="0.25">
      <c r="A146" s="191">
        <v>95</v>
      </c>
      <c r="B146" s="118" t="s">
        <v>345</v>
      </c>
      <c r="C146" s="191">
        <v>1</v>
      </c>
      <c r="D146" s="161">
        <v>2003</v>
      </c>
      <c r="E146" s="192">
        <v>19800</v>
      </c>
      <c r="F146" s="57">
        <v>0</v>
      </c>
      <c r="G146" s="192">
        <f t="shared" si="2"/>
        <v>19800</v>
      </c>
      <c r="H146" s="207"/>
      <c r="I146" s="50"/>
      <c r="J146" s="193" t="s">
        <v>1436</v>
      </c>
      <c r="K146" s="50"/>
      <c r="L146" s="171" t="s">
        <v>469</v>
      </c>
      <c r="M146" s="40" t="s">
        <v>382</v>
      </c>
    </row>
    <row r="147" spans="1:13" ht="32.25" hidden="1" customHeight="1" x14ac:dyDescent="0.25">
      <c r="A147" s="50">
        <v>54</v>
      </c>
      <c r="B147" s="118" t="s">
        <v>346</v>
      </c>
      <c r="C147" s="191">
        <v>1</v>
      </c>
      <c r="D147" s="161">
        <v>2005</v>
      </c>
      <c r="E147" s="192">
        <v>25955</v>
      </c>
      <c r="F147" s="57">
        <v>0</v>
      </c>
      <c r="G147" s="192">
        <f t="shared" si="2"/>
        <v>25955</v>
      </c>
      <c r="H147" s="207"/>
      <c r="I147" s="50"/>
      <c r="J147" s="142" t="s">
        <v>2103</v>
      </c>
      <c r="K147" s="136">
        <v>44879</v>
      </c>
      <c r="L147" s="171" t="s">
        <v>469</v>
      </c>
      <c r="M147" s="40" t="s">
        <v>1746</v>
      </c>
    </row>
    <row r="148" spans="1:13" ht="32.25" hidden="1" customHeight="1" x14ac:dyDescent="0.25">
      <c r="A148" s="50">
        <v>55</v>
      </c>
      <c r="B148" s="118" t="s">
        <v>346</v>
      </c>
      <c r="C148" s="191">
        <v>1</v>
      </c>
      <c r="D148" s="161">
        <v>2005</v>
      </c>
      <c r="E148" s="192">
        <v>25955</v>
      </c>
      <c r="F148" s="57">
        <v>0</v>
      </c>
      <c r="G148" s="192">
        <f t="shared" si="2"/>
        <v>25955</v>
      </c>
      <c r="H148" s="207"/>
      <c r="I148" s="50"/>
      <c r="J148" s="142" t="s">
        <v>2103</v>
      </c>
      <c r="K148" s="136">
        <v>44879</v>
      </c>
      <c r="L148" s="171" t="s">
        <v>469</v>
      </c>
      <c r="M148" s="40" t="s">
        <v>1746</v>
      </c>
    </row>
    <row r="149" spans="1:13" ht="32.25" hidden="1" customHeight="1" x14ac:dyDescent="0.25">
      <c r="A149" s="50">
        <v>98</v>
      </c>
      <c r="B149" s="118" t="s">
        <v>347</v>
      </c>
      <c r="C149" s="191">
        <v>1</v>
      </c>
      <c r="D149" s="161">
        <v>2006</v>
      </c>
      <c r="E149" s="192">
        <v>39360</v>
      </c>
      <c r="F149" s="57">
        <v>0</v>
      </c>
      <c r="G149" s="192">
        <f t="shared" si="2"/>
        <v>39360</v>
      </c>
      <c r="H149" s="207"/>
      <c r="I149" s="50"/>
      <c r="J149" s="159" t="s">
        <v>1436</v>
      </c>
      <c r="K149" s="50"/>
      <c r="L149" s="171" t="s">
        <v>469</v>
      </c>
      <c r="M149" s="40" t="s">
        <v>382</v>
      </c>
    </row>
    <row r="150" spans="1:13" s="9" customFormat="1" ht="32.25" customHeight="1" x14ac:dyDescent="0.25">
      <c r="A150" s="398">
        <v>56</v>
      </c>
      <c r="B150" s="399" t="s">
        <v>3775</v>
      </c>
      <c r="C150" s="398">
        <v>1</v>
      </c>
      <c r="D150" s="356">
        <v>2004</v>
      </c>
      <c r="E150" s="379">
        <v>52785</v>
      </c>
      <c r="F150" s="375">
        <v>0</v>
      </c>
      <c r="G150" s="379">
        <f t="shared" si="2"/>
        <v>52785</v>
      </c>
      <c r="H150" s="404"/>
      <c r="I150" s="373"/>
      <c r="J150" s="395"/>
      <c r="K150" s="373"/>
      <c r="L150" s="393" t="s">
        <v>469</v>
      </c>
      <c r="M150" s="401" t="s">
        <v>1746</v>
      </c>
    </row>
    <row r="151" spans="1:13" s="9" customFormat="1" ht="27.75" customHeight="1" x14ac:dyDescent="0.25">
      <c r="A151" s="373">
        <v>57</v>
      </c>
      <c r="B151" s="399" t="s">
        <v>3776</v>
      </c>
      <c r="C151" s="398">
        <v>1</v>
      </c>
      <c r="D151" s="356">
        <v>1975</v>
      </c>
      <c r="E151" s="379">
        <v>1000</v>
      </c>
      <c r="F151" s="375">
        <v>0</v>
      </c>
      <c r="G151" s="379">
        <f t="shared" si="2"/>
        <v>1000</v>
      </c>
      <c r="H151" s="400" t="s">
        <v>726</v>
      </c>
      <c r="I151" s="373">
        <v>1997</v>
      </c>
      <c r="J151" s="395"/>
      <c r="K151" s="373"/>
      <c r="L151" s="393" t="s">
        <v>469</v>
      </c>
      <c r="M151" s="393" t="s">
        <v>469</v>
      </c>
    </row>
    <row r="152" spans="1:13" s="9" customFormat="1" ht="21.75" customHeight="1" x14ac:dyDescent="0.25">
      <c r="A152" s="398">
        <v>58</v>
      </c>
      <c r="B152" s="399" t="s">
        <v>3777</v>
      </c>
      <c r="C152" s="398">
        <v>1</v>
      </c>
      <c r="D152" s="356">
        <v>1975</v>
      </c>
      <c r="E152" s="379">
        <v>1000</v>
      </c>
      <c r="F152" s="375">
        <v>0</v>
      </c>
      <c r="G152" s="379">
        <f t="shared" si="2"/>
        <v>1000</v>
      </c>
      <c r="H152" s="400" t="s">
        <v>726</v>
      </c>
      <c r="I152" s="373">
        <v>1997</v>
      </c>
      <c r="J152" s="395"/>
      <c r="K152" s="373"/>
      <c r="L152" s="393" t="s">
        <v>469</v>
      </c>
      <c r="M152" s="401" t="s">
        <v>1746</v>
      </c>
    </row>
    <row r="153" spans="1:13" ht="37.5" hidden="1" customHeight="1" x14ac:dyDescent="0.25">
      <c r="A153" s="191">
        <v>59</v>
      </c>
      <c r="B153" s="118" t="s">
        <v>348</v>
      </c>
      <c r="C153" s="191">
        <v>1</v>
      </c>
      <c r="D153" s="161">
        <v>2005</v>
      </c>
      <c r="E153" s="192">
        <v>18000</v>
      </c>
      <c r="F153" s="57">
        <v>0</v>
      </c>
      <c r="G153" s="192">
        <f t="shared" si="2"/>
        <v>18000</v>
      </c>
      <c r="H153" s="205" t="s">
        <v>1439</v>
      </c>
      <c r="I153" s="50">
        <v>2005</v>
      </c>
      <c r="J153" s="159" t="s">
        <v>2103</v>
      </c>
      <c r="K153" s="136">
        <v>44879</v>
      </c>
      <c r="L153" s="171" t="s">
        <v>469</v>
      </c>
      <c r="M153" s="40" t="s">
        <v>1746</v>
      </c>
    </row>
    <row r="154" spans="1:13" ht="43.5" hidden="1" customHeight="1" x14ac:dyDescent="0.25">
      <c r="A154" s="191">
        <v>103</v>
      </c>
      <c r="B154" s="118" t="s">
        <v>349</v>
      </c>
      <c r="C154" s="191">
        <v>1</v>
      </c>
      <c r="D154" s="161">
        <v>2005</v>
      </c>
      <c r="E154" s="192">
        <v>19800</v>
      </c>
      <c r="F154" s="57">
        <v>0</v>
      </c>
      <c r="G154" s="192">
        <f t="shared" si="2"/>
        <v>19800</v>
      </c>
      <c r="H154" s="205" t="s">
        <v>725</v>
      </c>
      <c r="I154" s="50">
        <v>2005</v>
      </c>
      <c r="J154" s="159" t="s">
        <v>1436</v>
      </c>
      <c r="K154" s="50"/>
      <c r="L154" s="171" t="s">
        <v>469</v>
      </c>
      <c r="M154" s="40" t="s">
        <v>382</v>
      </c>
    </row>
    <row r="155" spans="1:13" ht="27.75" hidden="1" customHeight="1" x14ac:dyDescent="0.25">
      <c r="A155" s="191">
        <v>104</v>
      </c>
      <c r="B155" s="118" t="s">
        <v>350</v>
      </c>
      <c r="C155" s="191">
        <v>1</v>
      </c>
      <c r="D155" s="161">
        <v>2005</v>
      </c>
      <c r="E155" s="192">
        <v>26762</v>
      </c>
      <c r="F155" s="57">
        <v>0</v>
      </c>
      <c r="G155" s="192">
        <f t="shared" si="2"/>
        <v>26762</v>
      </c>
      <c r="H155" s="205" t="s">
        <v>725</v>
      </c>
      <c r="I155" s="50">
        <v>2005</v>
      </c>
      <c r="J155" s="193" t="s">
        <v>1436</v>
      </c>
      <c r="K155" s="50"/>
      <c r="L155" s="171" t="s">
        <v>469</v>
      </c>
      <c r="M155" s="40" t="s">
        <v>382</v>
      </c>
    </row>
    <row r="156" spans="1:13" ht="27.75" hidden="1" customHeight="1" x14ac:dyDescent="0.25">
      <c r="A156" s="191">
        <v>105</v>
      </c>
      <c r="B156" s="118" t="s">
        <v>351</v>
      </c>
      <c r="C156" s="191">
        <v>1</v>
      </c>
      <c r="D156" s="161">
        <v>1994</v>
      </c>
      <c r="E156" s="192">
        <v>18000</v>
      </c>
      <c r="F156" s="57">
        <v>0</v>
      </c>
      <c r="G156" s="192">
        <f t="shared" si="2"/>
        <v>18000</v>
      </c>
      <c r="H156" s="205" t="s">
        <v>724</v>
      </c>
      <c r="I156" s="50">
        <v>1994</v>
      </c>
      <c r="J156" s="159" t="s">
        <v>1106</v>
      </c>
      <c r="K156" s="136">
        <v>42692</v>
      </c>
      <c r="L156" s="171" t="s">
        <v>469</v>
      </c>
      <c r="M156" s="40"/>
    </row>
    <row r="157" spans="1:13" s="9" customFormat="1" ht="27.75" customHeight="1" x14ac:dyDescent="0.25">
      <c r="A157" s="398">
        <v>60</v>
      </c>
      <c r="B157" s="399" t="s">
        <v>3790</v>
      </c>
      <c r="C157" s="398">
        <v>1</v>
      </c>
      <c r="D157" s="356">
        <v>2008</v>
      </c>
      <c r="E157" s="379">
        <v>1012412.8</v>
      </c>
      <c r="F157" s="375">
        <v>0</v>
      </c>
      <c r="G157" s="379">
        <f t="shared" si="2"/>
        <v>1012412.8</v>
      </c>
      <c r="H157" s="406" t="s">
        <v>359</v>
      </c>
      <c r="I157" s="394">
        <v>40022</v>
      </c>
      <c r="J157" s="395"/>
      <c r="K157" s="373"/>
      <c r="L157" s="393" t="s">
        <v>469</v>
      </c>
      <c r="M157" s="401" t="s">
        <v>1746</v>
      </c>
    </row>
    <row r="158" spans="1:13" ht="27.75" hidden="1" customHeight="1" x14ac:dyDescent="0.25">
      <c r="A158" s="50">
        <v>61</v>
      </c>
      <c r="B158" s="118" t="s">
        <v>353</v>
      </c>
      <c r="C158" s="191">
        <v>1</v>
      </c>
      <c r="D158" s="161">
        <v>2008</v>
      </c>
      <c r="E158" s="192">
        <v>120121.35</v>
      </c>
      <c r="F158" s="57">
        <v>0</v>
      </c>
      <c r="G158" s="192">
        <f t="shared" si="2"/>
        <v>120121.35</v>
      </c>
      <c r="H158" s="193" t="s">
        <v>359</v>
      </c>
      <c r="I158" s="136">
        <v>40022</v>
      </c>
      <c r="J158" s="159" t="s">
        <v>2103</v>
      </c>
      <c r="K158" s="136">
        <v>44879</v>
      </c>
      <c r="L158" s="171" t="s">
        <v>469</v>
      </c>
      <c r="M158" s="40" t="s">
        <v>1746</v>
      </c>
    </row>
    <row r="159" spans="1:13" s="9" customFormat="1" ht="18" customHeight="1" x14ac:dyDescent="0.25">
      <c r="A159" s="373">
        <v>62</v>
      </c>
      <c r="B159" s="491" t="s">
        <v>3755</v>
      </c>
      <c r="C159" s="398">
        <v>1</v>
      </c>
      <c r="D159" s="373">
        <v>2014</v>
      </c>
      <c r="E159" s="375">
        <v>30200</v>
      </c>
      <c r="F159" s="57">
        <v>30200</v>
      </c>
      <c r="G159" s="375">
        <f t="shared" si="2"/>
        <v>0</v>
      </c>
      <c r="H159" s="406" t="s">
        <v>439</v>
      </c>
      <c r="I159" s="394">
        <v>41737</v>
      </c>
      <c r="J159" s="406"/>
      <c r="K159" s="373"/>
      <c r="L159" s="393" t="s">
        <v>469</v>
      </c>
      <c r="M159" s="395"/>
    </row>
    <row r="160" spans="1:13" ht="28.5" hidden="1" customHeight="1" x14ac:dyDescent="0.25">
      <c r="A160" s="50">
        <v>63</v>
      </c>
      <c r="B160" s="93" t="s">
        <v>445</v>
      </c>
      <c r="C160" s="191">
        <v>1</v>
      </c>
      <c r="D160" s="50">
        <v>2014</v>
      </c>
      <c r="E160" s="61">
        <v>8991.6</v>
      </c>
      <c r="F160" s="57">
        <v>0</v>
      </c>
      <c r="G160" s="57">
        <f t="shared" si="2"/>
        <v>8991.6</v>
      </c>
      <c r="H160" s="193" t="s">
        <v>446</v>
      </c>
      <c r="I160" s="136">
        <v>41746</v>
      </c>
      <c r="J160" s="311" t="s">
        <v>2103</v>
      </c>
      <c r="K160" s="136">
        <v>44879</v>
      </c>
      <c r="L160" s="171" t="s">
        <v>469</v>
      </c>
      <c r="M160" s="100"/>
    </row>
    <row r="161" spans="1:14" s="9" customFormat="1" ht="24" customHeight="1" x14ac:dyDescent="0.25">
      <c r="A161" s="398">
        <v>64</v>
      </c>
      <c r="B161" s="399" t="s">
        <v>3791</v>
      </c>
      <c r="C161" s="356">
        <v>1</v>
      </c>
      <c r="D161" s="356">
        <v>2013</v>
      </c>
      <c r="E161" s="375">
        <v>632154.51</v>
      </c>
      <c r="F161" s="375">
        <v>0</v>
      </c>
      <c r="G161" s="375">
        <f t="shared" si="2"/>
        <v>632154.51</v>
      </c>
      <c r="H161" s="407" t="s">
        <v>304</v>
      </c>
      <c r="I161" s="394">
        <v>41577</v>
      </c>
      <c r="J161" s="406"/>
      <c r="K161" s="373"/>
      <c r="L161" s="393" t="s">
        <v>469</v>
      </c>
      <c r="M161" s="401" t="s">
        <v>1746</v>
      </c>
    </row>
    <row r="162" spans="1:14" s="9" customFormat="1" ht="24" customHeight="1" x14ac:dyDescent="0.25">
      <c r="A162" s="373">
        <v>65</v>
      </c>
      <c r="B162" s="399" t="s">
        <v>3791</v>
      </c>
      <c r="C162" s="356">
        <v>1</v>
      </c>
      <c r="D162" s="356">
        <v>2013</v>
      </c>
      <c r="E162" s="375">
        <v>632154.51</v>
      </c>
      <c r="F162" s="375">
        <v>0</v>
      </c>
      <c r="G162" s="375">
        <f t="shared" si="2"/>
        <v>632154.51</v>
      </c>
      <c r="H162" s="407" t="s">
        <v>304</v>
      </c>
      <c r="I162" s="394">
        <v>41577</v>
      </c>
      <c r="J162" s="406"/>
      <c r="K162" s="373"/>
      <c r="L162" s="393" t="s">
        <v>469</v>
      </c>
      <c r="M162" s="401" t="s">
        <v>1746</v>
      </c>
    </row>
    <row r="163" spans="1:14" s="9" customFormat="1" ht="24" customHeight="1" x14ac:dyDescent="0.25">
      <c r="A163" s="398">
        <v>66</v>
      </c>
      <c r="B163" s="399" t="s">
        <v>3783</v>
      </c>
      <c r="C163" s="356">
        <v>1</v>
      </c>
      <c r="D163" s="356">
        <v>2013</v>
      </c>
      <c r="E163" s="375">
        <v>157492.75</v>
      </c>
      <c r="F163" s="375">
        <v>0</v>
      </c>
      <c r="G163" s="375">
        <f t="shared" si="2"/>
        <v>157492.75</v>
      </c>
      <c r="H163" s="407" t="s">
        <v>304</v>
      </c>
      <c r="I163" s="394">
        <v>41577</v>
      </c>
      <c r="J163" s="406"/>
      <c r="K163" s="373"/>
      <c r="L163" s="393" t="s">
        <v>469</v>
      </c>
      <c r="M163" s="401" t="s">
        <v>1746</v>
      </c>
    </row>
    <row r="164" spans="1:14" s="9" customFormat="1" ht="24" customHeight="1" x14ac:dyDescent="0.25">
      <c r="A164" s="398">
        <v>67</v>
      </c>
      <c r="B164" s="399" t="s">
        <v>3783</v>
      </c>
      <c r="C164" s="356">
        <v>1</v>
      </c>
      <c r="D164" s="356">
        <v>2013</v>
      </c>
      <c r="E164" s="375">
        <v>157492.75</v>
      </c>
      <c r="F164" s="375">
        <v>0</v>
      </c>
      <c r="G164" s="375">
        <f t="shared" si="2"/>
        <v>157492.75</v>
      </c>
      <c r="H164" s="407" t="s">
        <v>304</v>
      </c>
      <c r="I164" s="394">
        <v>41577</v>
      </c>
      <c r="J164" s="406"/>
      <c r="K164" s="373"/>
      <c r="L164" s="393" t="s">
        <v>469</v>
      </c>
      <c r="M164" s="401" t="s">
        <v>1746</v>
      </c>
    </row>
    <row r="165" spans="1:14" s="9" customFormat="1" ht="24" customHeight="1" x14ac:dyDescent="0.25">
      <c r="A165" s="398">
        <v>68</v>
      </c>
      <c r="B165" s="399" t="s">
        <v>3787</v>
      </c>
      <c r="C165" s="356">
        <v>1</v>
      </c>
      <c r="D165" s="356">
        <v>2013</v>
      </c>
      <c r="E165" s="375">
        <v>13750.87</v>
      </c>
      <c r="F165" s="375">
        <v>0</v>
      </c>
      <c r="G165" s="375">
        <f t="shared" si="2"/>
        <v>13750.87</v>
      </c>
      <c r="H165" s="407" t="s">
        <v>304</v>
      </c>
      <c r="I165" s="394">
        <v>41577</v>
      </c>
      <c r="J165" s="406"/>
      <c r="K165" s="373"/>
      <c r="L165" s="393" t="s">
        <v>469</v>
      </c>
      <c r="M165" s="401" t="s">
        <v>1746</v>
      </c>
    </row>
    <row r="166" spans="1:14" s="9" customFormat="1" ht="24" customHeight="1" x14ac:dyDescent="0.25">
      <c r="A166" s="398">
        <v>69</v>
      </c>
      <c r="B166" s="399" t="s">
        <v>3787</v>
      </c>
      <c r="C166" s="356">
        <v>1</v>
      </c>
      <c r="D166" s="356">
        <v>2013</v>
      </c>
      <c r="E166" s="375">
        <v>13750.87</v>
      </c>
      <c r="F166" s="375">
        <v>0</v>
      </c>
      <c r="G166" s="375">
        <f t="shared" si="2"/>
        <v>13750.87</v>
      </c>
      <c r="H166" s="407" t="s">
        <v>304</v>
      </c>
      <c r="I166" s="394">
        <v>41577</v>
      </c>
      <c r="J166" s="406"/>
      <c r="K166" s="373"/>
      <c r="L166" s="393" t="s">
        <v>469</v>
      </c>
      <c r="M166" s="401" t="s">
        <v>1746</v>
      </c>
    </row>
    <row r="167" spans="1:14" s="9" customFormat="1" ht="24" customHeight="1" x14ac:dyDescent="0.25">
      <c r="A167" s="398">
        <v>70</v>
      </c>
      <c r="B167" s="399" t="s">
        <v>3786</v>
      </c>
      <c r="C167" s="356">
        <v>1</v>
      </c>
      <c r="D167" s="356">
        <v>2013</v>
      </c>
      <c r="E167" s="375">
        <v>109793.21</v>
      </c>
      <c r="F167" s="375">
        <v>0</v>
      </c>
      <c r="G167" s="375">
        <f t="shared" ref="G167:G193" si="3">E167-F167</f>
        <v>109793.21</v>
      </c>
      <c r="H167" s="407" t="s">
        <v>304</v>
      </c>
      <c r="I167" s="394">
        <v>41577</v>
      </c>
      <c r="J167" s="406"/>
      <c r="K167" s="373"/>
      <c r="L167" s="393" t="s">
        <v>469</v>
      </c>
      <c r="M167" s="401" t="s">
        <v>1746</v>
      </c>
    </row>
    <row r="168" spans="1:14" s="9" customFormat="1" ht="24" customHeight="1" x14ac:dyDescent="0.25">
      <c r="A168" s="398">
        <v>71</v>
      </c>
      <c r="B168" s="399" t="s">
        <v>3786</v>
      </c>
      <c r="C168" s="356">
        <v>1</v>
      </c>
      <c r="D168" s="356">
        <v>2013</v>
      </c>
      <c r="E168" s="375">
        <v>109793.21</v>
      </c>
      <c r="F168" s="375">
        <v>0</v>
      </c>
      <c r="G168" s="375">
        <f t="shared" si="3"/>
        <v>109793.21</v>
      </c>
      <c r="H168" s="407" t="s">
        <v>304</v>
      </c>
      <c r="I168" s="394">
        <v>41577</v>
      </c>
      <c r="J168" s="406"/>
      <c r="K168" s="373"/>
      <c r="L168" s="393" t="s">
        <v>469</v>
      </c>
      <c r="M168" s="401" t="s">
        <v>1746</v>
      </c>
    </row>
    <row r="169" spans="1:14" s="9" customFormat="1" ht="24" customHeight="1" x14ac:dyDescent="0.25">
      <c r="A169" s="373">
        <v>72</v>
      </c>
      <c r="B169" s="399" t="s">
        <v>3785</v>
      </c>
      <c r="C169" s="356">
        <v>1</v>
      </c>
      <c r="D169" s="356">
        <v>2013</v>
      </c>
      <c r="E169" s="375">
        <v>110617.32</v>
      </c>
      <c r="F169" s="375">
        <v>0</v>
      </c>
      <c r="G169" s="375">
        <f t="shared" si="3"/>
        <v>110617.32</v>
      </c>
      <c r="H169" s="407" t="s">
        <v>304</v>
      </c>
      <c r="I169" s="394">
        <v>41577</v>
      </c>
      <c r="J169" s="406"/>
      <c r="K169" s="373"/>
      <c r="L169" s="393" t="s">
        <v>469</v>
      </c>
      <c r="M169" s="401" t="s">
        <v>1746</v>
      </c>
    </row>
    <row r="170" spans="1:14" s="9" customFormat="1" ht="24" customHeight="1" x14ac:dyDescent="0.25">
      <c r="A170" s="373">
        <v>73</v>
      </c>
      <c r="B170" s="399" t="s">
        <v>447</v>
      </c>
      <c r="C170" s="356">
        <v>1</v>
      </c>
      <c r="D170" s="356">
        <v>2013</v>
      </c>
      <c r="E170" s="375">
        <v>704391.18</v>
      </c>
      <c r="F170" s="375">
        <v>0</v>
      </c>
      <c r="G170" s="375">
        <f t="shared" si="3"/>
        <v>704391.18</v>
      </c>
      <c r="H170" s="407" t="s">
        <v>304</v>
      </c>
      <c r="I170" s="394">
        <v>41577</v>
      </c>
      <c r="J170" s="406"/>
      <c r="K170" s="373"/>
      <c r="L170" s="393" t="s">
        <v>469</v>
      </c>
      <c r="M170" s="401" t="s">
        <v>1746</v>
      </c>
    </row>
    <row r="171" spans="1:14" s="9" customFormat="1" ht="24" customHeight="1" x14ac:dyDescent="0.25">
      <c r="A171" s="373">
        <v>74</v>
      </c>
      <c r="B171" s="399" t="s">
        <v>447</v>
      </c>
      <c r="C171" s="356">
        <v>1</v>
      </c>
      <c r="D171" s="356">
        <v>2013</v>
      </c>
      <c r="E171" s="375">
        <v>704391.18</v>
      </c>
      <c r="F171" s="375">
        <v>0</v>
      </c>
      <c r="G171" s="375">
        <f t="shared" si="3"/>
        <v>704391.18</v>
      </c>
      <c r="H171" s="407" t="s">
        <v>304</v>
      </c>
      <c r="I171" s="394">
        <v>41577</v>
      </c>
      <c r="J171" s="406"/>
      <c r="K171" s="373"/>
      <c r="L171" s="393" t="s">
        <v>469</v>
      </c>
      <c r="M171" s="401" t="s">
        <v>1746</v>
      </c>
    </row>
    <row r="172" spans="1:14" s="9" customFormat="1" ht="24" customHeight="1" x14ac:dyDescent="0.25">
      <c r="A172" s="398">
        <v>75</v>
      </c>
      <c r="B172" s="399" t="s">
        <v>448</v>
      </c>
      <c r="C172" s="356">
        <v>1</v>
      </c>
      <c r="D172" s="356">
        <v>2013</v>
      </c>
      <c r="E172" s="375">
        <v>165131.76999999999</v>
      </c>
      <c r="F172" s="375">
        <v>0</v>
      </c>
      <c r="G172" s="375">
        <f t="shared" si="3"/>
        <v>165131.76999999999</v>
      </c>
      <c r="H172" s="407" t="s">
        <v>304</v>
      </c>
      <c r="I172" s="394">
        <v>41577</v>
      </c>
      <c r="J172" s="406"/>
      <c r="K172" s="373"/>
      <c r="L172" s="393" t="s">
        <v>469</v>
      </c>
      <c r="M172" s="401" t="s">
        <v>1746</v>
      </c>
    </row>
    <row r="173" spans="1:14" ht="32.25" hidden="1" customHeight="1" x14ac:dyDescent="0.25">
      <c r="A173" s="50">
        <v>76</v>
      </c>
      <c r="B173" s="118" t="s">
        <v>448</v>
      </c>
      <c r="C173" s="161">
        <v>1</v>
      </c>
      <c r="D173" s="161">
        <v>2013</v>
      </c>
      <c r="E173" s="57">
        <v>165131.76999999999</v>
      </c>
      <c r="F173" s="57">
        <v>0</v>
      </c>
      <c r="G173" s="57">
        <f t="shared" si="3"/>
        <v>165131.76999999999</v>
      </c>
      <c r="H173" s="121" t="s">
        <v>304</v>
      </c>
      <c r="I173" s="136">
        <v>41577</v>
      </c>
      <c r="J173" s="310" t="s">
        <v>2103</v>
      </c>
      <c r="K173" s="173">
        <v>44879</v>
      </c>
      <c r="L173" s="171" t="s">
        <v>469</v>
      </c>
      <c r="M173" s="40" t="s">
        <v>1746</v>
      </c>
      <c r="N173" s="8"/>
    </row>
    <row r="174" spans="1:14" s="410" customFormat="1" ht="24" customHeight="1" x14ac:dyDescent="0.25">
      <c r="A174" s="398">
        <v>77</v>
      </c>
      <c r="B174" s="399" t="s">
        <v>449</v>
      </c>
      <c r="C174" s="356">
        <v>1</v>
      </c>
      <c r="D174" s="356">
        <v>2013</v>
      </c>
      <c r="E174" s="375">
        <v>13750.87</v>
      </c>
      <c r="F174" s="375">
        <v>0</v>
      </c>
      <c r="G174" s="375">
        <f t="shared" si="3"/>
        <v>13750.87</v>
      </c>
      <c r="H174" s="407" t="s">
        <v>304</v>
      </c>
      <c r="I174" s="394">
        <v>41577</v>
      </c>
      <c r="J174" s="408"/>
      <c r="K174" s="401"/>
      <c r="L174" s="393" t="s">
        <v>469</v>
      </c>
      <c r="M174" s="401" t="s">
        <v>1746</v>
      </c>
      <c r="N174" s="409"/>
    </row>
    <row r="175" spans="1:14" s="410" customFormat="1" ht="24" customHeight="1" x14ac:dyDescent="0.25">
      <c r="A175" s="398">
        <v>78</v>
      </c>
      <c r="B175" s="399" t="s">
        <v>449</v>
      </c>
      <c r="C175" s="356">
        <v>1</v>
      </c>
      <c r="D175" s="356">
        <v>2013</v>
      </c>
      <c r="E175" s="375">
        <v>13750.87</v>
      </c>
      <c r="F175" s="375">
        <v>0</v>
      </c>
      <c r="G175" s="375">
        <f t="shared" si="3"/>
        <v>13750.87</v>
      </c>
      <c r="H175" s="407" t="s">
        <v>304</v>
      </c>
      <c r="I175" s="394">
        <v>41577</v>
      </c>
      <c r="J175" s="408"/>
      <c r="K175" s="401"/>
      <c r="L175" s="393" t="s">
        <v>469</v>
      </c>
      <c r="M175" s="401" t="s">
        <v>1746</v>
      </c>
      <c r="N175" s="409"/>
    </row>
    <row r="176" spans="1:14" s="9" customFormat="1" ht="24" customHeight="1" x14ac:dyDescent="0.25">
      <c r="A176" s="398">
        <v>79</v>
      </c>
      <c r="B176" s="399" t="s">
        <v>450</v>
      </c>
      <c r="C176" s="356">
        <v>1</v>
      </c>
      <c r="D176" s="356">
        <v>2013</v>
      </c>
      <c r="E176" s="375">
        <v>111413.27</v>
      </c>
      <c r="F176" s="375">
        <v>0</v>
      </c>
      <c r="G176" s="375">
        <f t="shared" si="3"/>
        <v>111413.27</v>
      </c>
      <c r="H176" s="407" t="s">
        <v>304</v>
      </c>
      <c r="I176" s="394">
        <v>41577</v>
      </c>
      <c r="J176" s="408"/>
      <c r="K176" s="401"/>
      <c r="L176" s="393" t="s">
        <v>469</v>
      </c>
      <c r="M176" s="401" t="s">
        <v>1746</v>
      </c>
      <c r="N176" s="411"/>
    </row>
    <row r="177" spans="1:14" s="9" customFormat="1" ht="24" customHeight="1" x14ac:dyDescent="0.25">
      <c r="A177" s="398">
        <v>80</v>
      </c>
      <c r="B177" s="399" t="s">
        <v>450</v>
      </c>
      <c r="C177" s="356">
        <v>1</v>
      </c>
      <c r="D177" s="356">
        <v>2013</v>
      </c>
      <c r="E177" s="375">
        <v>111413.28</v>
      </c>
      <c r="F177" s="375">
        <v>0</v>
      </c>
      <c r="G177" s="375">
        <f t="shared" si="3"/>
        <v>111413.28</v>
      </c>
      <c r="H177" s="407" t="s">
        <v>304</v>
      </c>
      <c r="I177" s="394">
        <v>41577</v>
      </c>
      <c r="J177" s="408"/>
      <c r="K177" s="401"/>
      <c r="L177" s="393" t="s">
        <v>469</v>
      </c>
      <c r="M177" s="401" t="s">
        <v>1746</v>
      </c>
      <c r="N177" s="411"/>
    </row>
    <row r="178" spans="1:14" s="9" customFormat="1" ht="24" customHeight="1" x14ac:dyDescent="0.25">
      <c r="A178" s="398">
        <v>81</v>
      </c>
      <c r="B178" s="399" t="s">
        <v>451</v>
      </c>
      <c r="C178" s="356">
        <v>1</v>
      </c>
      <c r="D178" s="356">
        <v>2013</v>
      </c>
      <c r="E178" s="375">
        <v>110625.81</v>
      </c>
      <c r="F178" s="375">
        <v>0</v>
      </c>
      <c r="G178" s="375">
        <f t="shared" si="3"/>
        <v>110625.81</v>
      </c>
      <c r="H178" s="407" t="s">
        <v>304</v>
      </c>
      <c r="I178" s="394">
        <v>41577</v>
      </c>
      <c r="J178" s="408"/>
      <c r="K178" s="401"/>
      <c r="L178" s="393" t="s">
        <v>469</v>
      </c>
      <c r="M178" s="401" t="s">
        <v>1746</v>
      </c>
      <c r="N178" s="411"/>
    </row>
    <row r="179" spans="1:14" s="9" customFormat="1" ht="27.75" customHeight="1" x14ac:dyDescent="0.25">
      <c r="A179" s="398">
        <v>82</v>
      </c>
      <c r="B179" s="399" t="s">
        <v>3778</v>
      </c>
      <c r="C179" s="356">
        <v>1</v>
      </c>
      <c r="D179" s="356">
        <v>2013</v>
      </c>
      <c r="E179" s="375">
        <v>580269.15</v>
      </c>
      <c r="F179" s="375">
        <v>0</v>
      </c>
      <c r="G179" s="375">
        <f t="shared" si="3"/>
        <v>580269.15</v>
      </c>
      <c r="H179" s="407" t="s">
        <v>304</v>
      </c>
      <c r="I179" s="394">
        <v>41577</v>
      </c>
      <c r="J179" s="415"/>
      <c r="K179" s="401"/>
      <c r="L179" s="393" t="s">
        <v>469</v>
      </c>
      <c r="M179" s="401" t="s">
        <v>1746</v>
      </c>
      <c r="N179" s="411"/>
    </row>
    <row r="180" spans="1:14" s="9" customFormat="1" ht="27.75" customHeight="1" x14ac:dyDescent="0.25">
      <c r="A180" s="373">
        <v>83</v>
      </c>
      <c r="B180" s="399" t="s">
        <v>3779</v>
      </c>
      <c r="C180" s="356">
        <v>1</v>
      </c>
      <c r="D180" s="356">
        <v>2013</v>
      </c>
      <c r="E180" s="375">
        <v>159592.88</v>
      </c>
      <c r="F180" s="375">
        <v>0</v>
      </c>
      <c r="G180" s="375">
        <f t="shared" si="3"/>
        <v>159592.88</v>
      </c>
      <c r="H180" s="407" t="s">
        <v>304</v>
      </c>
      <c r="I180" s="394">
        <v>41577</v>
      </c>
      <c r="J180" s="408"/>
      <c r="K180" s="401"/>
      <c r="L180" s="393" t="s">
        <v>469</v>
      </c>
      <c r="M180" s="401" t="s">
        <v>1746</v>
      </c>
      <c r="N180" s="411"/>
    </row>
    <row r="181" spans="1:14" s="9" customFormat="1" ht="27.75" customHeight="1" x14ac:dyDescent="0.25">
      <c r="A181" s="373">
        <v>84</v>
      </c>
      <c r="B181" s="399" t="s">
        <v>3797</v>
      </c>
      <c r="C181" s="356">
        <v>1</v>
      </c>
      <c r="D181" s="356">
        <v>2013</v>
      </c>
      <c r="E181" s="375">
        <v>13750.87</v>
      </c>
      <c r="F181" s="375">
        <v>0</v>
      </c>
      <c r="G181" s="375">
        <f t="shared" si="3"/>
        <v>13750.87</v>
      </c>
      <c r="H181" s="407" t="s">
        <v>304</v>
      </c>
      <c r="I181" s="394">
        <v>41577</v>
      </c>
      <c r="J181" s="408"/>
      <c r="K181" s="401"/>
      <c r="L181" s="393" t="s">
        <v>469</v>
      </c>
      <c r="M181" s="401" t="s">
        <v>1746</v>
      </c>
      <c r="N181" s="411"/>
    </row>
    <row r="182" spans="1:14" s="9" customFormat="1" ht="27.75" customHeight="1" x14ac:dyDescent="0.25">
      <c r="A182" s="373">
        <v>85</v>
      </c>
      <c r="B182" s="399" t="s">
        <v>3781</v>
      </c>
      <c r="C182" s="356">
        <v>1</v>
      </c>
      <c r="D182" s="356">
        <v>2013</v>
      </c>
      <c r="E182" s="375">
        <v>59467.79</v>
      </c>
      <c r="F182" s="375">
        <v>0</v>
      </c>
      <c r="G182" s="375">
        <f t="shared" si="3"/>
        <v>59467.79</v>
      </c>
      <c r="H182" s="407" t="s">
        <v>304</v>
      </c>
      <c r="I182" s="394">
        <v>41577</v>
      </c>
      <c r="J182" s="408"/>
      <c r="K182" s="401"/>
      <c r="L182" s="393" t="s">
        <v>469</v>
      </c>
      <c r="M182" s="401" t="s">
        <v>1746</v>
      </c>
      <c r="N182" s="411"/>
    </row>
    <row r="183" spans="1:14" ht="36" hidden="1" customHeight="1" x14ac:dyDescent="0.25">
      <c r="A183" s="191">
        <v>86</v>
      </c>
      <c r="B183" s="118" t="s">
        <v>1440</v>
      </c>
      <c r="C183" s="161">
        <v>1</v>
      </c>
      <c r="D183" s="161">
        <v>2013</v>
      </c>
      <c r="E183" s="57">
        <v>6919.31</v>
      </c>
      <c r="F183" s="57">
        <v>0</v>
      </c>
      <c r="G183" s="57">
        <f t="shared" si="3"/>
        <v>6919.31</v>
      </c>
      <c r="H183" s="121" t="s">
        <v>304</v>
      </c>
      <c r="I183" s="136">
        <v>41577</v>
      </c>
      <c r="J183" s="311" t="s">
        <v>2103</v>
      </c>
      <c r="K183" s="173">
        <v>44879</v>
      </c>
      <c r="L183" s="171" t="s">
        <v>469</v>
      </c>
      <c r="M183" s="40" t="s">
        <v>1746</v>
      </c>
      <c r="N183" s="8"/>
    </row>
    <row r="184" spans="1:14" ht="31.5" hidden="1" customHeight="1" x14ac:dyDescent="0.25">
      <c r="A184" s="191">
        <v>134</v>
      </c>
      <c r="B184" s="118" t="s">
        <v>588</v>
      </c>
      <c r="C184" s="191">
        <v>1</v>
      </c>
      <c r="D184" s="161">
        <v>2014</v>
      </c>
      <c r="E184" s="192">
        <v>21660</v>
      </c>
      <c r="F184" s="138">
        <v>21660</v>
      </c>
      <c r="G184" s="192">
        <f t="shared" si="3"/>
        <v>0</v>
      </c>
      <c r="H184" s="193" t="s">
        <v>589</v>
      </c>
      <c r="I184" s="145" t="s">
        <v>980</v>
      </c>
      <c r="J184" s="208" t="s">
        <v>1291</v>
      </c>
      <c r="K184" s="173">
        <v>43089</v>
      </c>
      <c r="L184" s="171" t="s">
        <v>469</v>
      </c>
      <c r="M184" s="100"/>
      <c r="N184" s="8"/>
    </row>
    <row r="185" spans="1:14" ht="27.75" hidden="1" customHeight="1" x14ac:dyDescent="0.25">
      <c r="A185" s="191">
        <v>135</v>
      </c>
      <c r="B185" s="85" t="s">
        <v>596</v>
      </c>
      <c r="C185" s="191">
        <v>1</v>
      </c>
      <c r="D185" s="161">
        <v>2014</v>
      </c>
      <c r="E185" s="50">
        <v>2631.58</v>
      </c>
      <c r="F185" s="50"/>
      <c r="G185" s="192">
        <f t="shared" si="3"/>
        <v>2631.58</v>
      </c>
      <c r="H185" s="193" t="s">
        <v>851</v>
      </c>
      <c r="I185" s="145" t="s">
        <v>981</v>
      </c>
      <c r="J185" s="209" t="s">
        <v>1295</v>
      </c>
      <c r="K185" s="173">
        <v>43094</v>
      </c>
      <c r="L185" s="171" t="s">
        <v>469</v>
      </c>
      <c r="M185" s="100"/>
      <c r="N185" s="8"/>
    </row>
    <row r="186" spans="1:14" ht="27.75" hidden="1" customHeight="1" x14ac:dyDescent="0.25">
      <c r="A186" s="50">
        <v>140</v>
      </c>
      <c r="B186" s="85" t="s">
        <v>972</v>
      </c>
      <c r="C186" s="210">
        <v>1</v>
      </c>
      <c r="D186" s="173">
        <v>41997</v>
      </c>
      <c r="E186" s="50">
        <v>8990</v>
      </c>
      <c r="F186" s="50">
        <v>8990</v>
      </c>
      <c r="G186" s="192">
        <f t="shared" si="3"/>
        <v>0</v>
      </c>
      <c r="H186" s="193" t="s">
        <v>973</v>
      </c>
      <c r="I186" s="145" t="s">
        <v>982</v>
      </c>
      <c r="J186" s="209" t="s">
        <v>979</v>
      </c>
      <c r="K186" s="173">
        <v>42489</v>
      </c>
      <c r="L186" s="171" t="s">
        <v>469</v>
      </c>
      <c r="M186" s="100"/>
      <c r="N186" s="8"/>
    </row>
    <row r="187" spans="1:14" ht="27.75" hidden="1" customHeight="1" x14ac:dyDescent="0.25">
      <c r="A187" s="50">
        <v>141</v>
      </c>
      <c r="B187" s="85" t="s">
        <v>974</v>
      </c>
      <c r="C187" s="210">
        <v>1</v>
      </c>
      <c r="D187" s="173">
        <v>41906</v>
      </c>
      <c r="E187" s="50">
        <v>37000</v>
      </c>
      <c r="F187" s="50">
        <v>37000</v>
      </c>
      <c r="G187" s="192">
        <f t="shared" si="3"/>
        <v>0</v>
      </c>
      <c r="H187" s="193" t="s">
        <v>973</v>
      </c>
      <c r="I187" s="145" t="s">
        <v>982</v>
      </c>
      <c r="J187" s="209" t="s">
        <v>979</v>
      </c>
      <c r="K187" s="173">
        <v>42489</v>
      </c>
      <c r="L187" s="171" t="s">
        <v>469</v>
      </c>
      <c r="M187" s="100"/>
      <c r="N187" s="8"/>
    </row>
    <row r="188" spans="1:14" ht="27.75" hidden="1" customHeight="1" x14ac:dyDescent="0.25">
      <c r="A188" s="50">
        <v>142</v>
      </c>
      <c r="B188" s="85" t="s">
        <v>975</v>
      </c>
      <c r="C188" s="210">
        <v>1</v>
      </c>
      <c r="D188" s="173">
        <v>41192</v>
      </c>
      <c r="E188" s="50">
        <v>5096</v>
      </c>
      <c r="F188" s="50">
        <v>5096</v>
      </c>
      <c r="G188" s="192">
        <f t="shared" si="3"/>
        <v>0</v>
      </c>
      <c r="H188" s="193" t="s">
        <v>973</v>
      </c>
      <c r="I188" s="145" t="s">
        <v>982</v>
      </c>
      <c r="J188" s="209" t="s">
        <v>979</v>
      </c>
      <c r="K188" s="173">
        <v>42489</v>
      </c>
      <c r="L188" s="171" t="s">
        <v>469</v>
      </c>
      <c r="M188" s="100"/>
      <c r="N188" s="8"/>
    </row>
    <row r="189" spans="1:14" ht="27.75" hidden="1" customHeight="1" x14ac:dyDescent="0.25">
      <c r="A189" s="191">
        <v>143</v>
      </c>
      <c r="B189" s="85" t="s">
        <v>976</v>
      </c>
      <c r="C189" s="210">
        <v>1</v>
      </c>
      <c r="D189" s="173">
        <v>41192</v>
      </c>
      <c r="E189" s="50">
        <v>15859</v>
      </c>
      <c r="F189" s="50">
        <v>15859</v>
      </c>
      <c r="G189" s="192">
        <f t="shared" si="3"/>
        <v>0</v>
      </c>
      <c r="H189" s="193" t="s">
        <v>973</v>
      </c>
      <c r="I189" s="145" t="s">
        <v>982</v>
      </c>
      <c r="J189" s="209" t="s">
        <v>979</v>
      </c>
      <c r="K189" s="173">
        <v>42489</v>
      </c>
      <c r="L189" s="171" t="s">
        <v>469</v>
      </c>
      <c r="M189" s="100"/>
      <c r="N189" s="8"/>
    </row>
    <row r="190" spans="1:14" ht="27.75" hidden="1" customHeight="1" x14ac:dyDescent="0.25">
      <c r="A190" s="50">
        <v>144</v>
      </c>
      <c r="B190" s="85" t="s">
        <v>977</v>
      </c>
      <c r="C190" s="210">
        <v>1</v>
      </c>
      <c r="D190" s="173">
        <v>41192</v>
      </c>
      <c r="E190" s="50">
        <v>3029</v>
      </c>
      <c r="F190" s="50">
        <v>3029</v>
      </c>
      <c r="G190" s="192">
        <f t="shared" si="3"/>
        <v>0</v>
      </c>
      <c r="H190" s="193" t="s">
        <v>973</v>
      </c>
      <c r="I190" s="145" t="s">
        <v>982</v>
      </c>
      <c r="J190" s="209" t="s">
        <v>979</v>
      </c>
      <c r="K190" s="173">
        <v>42489</v>
      </c>
      <c r="L190" s="171" t="s">
        <v>469</v>
      </c>
      <c r="M190" s="100"/>
      <c r="N190" s="8"/>
    </row>
    <row r="191" spans="1:14" ht="27.75" hidden="1" customHeight="1" x14ac:dyDescent="0.25">
      <c r="A191" s="191">
        <v>145</v>
      </c>
      <c r="B191" s="85" t="s">
        <v>978</v>
      </c>
      <c r="C191" s="210">
        <v>1</v>
      </c>
      <c r="D191" s="173">
        <v>41198</v>
      </c>
      <c r="E191" s="50">
        <v>4999</v>
      </c>
      <c r="F191" s="50">
        <v>4999</v>
      </c>
      <c r="G191" s="192">
        <f t="shared" si="3"/>
        <v>0</v>
      </c>
      <c r="H191" s="193" t="s">
        <v>973</v>
      </c>
      <c r="I191" s="145" t="s">
        <v>982</v>
      </c>
      <c r="J191" s="209" t="s">
        <v>979</v>
      </c>
      <c r="K191" s="173">
        <v>42489</v>
      </c>
      <c r="L191" s="171" t="s">
        <v>469</v>
      </c>
      <c r="M191" s="100"/>
      <c r="N191" s="8"/>
    </row>
    <row r="192" spans="1:14" s="9" customFormat="1" ht="17.25" customHeight="1" x14ac:dyDescent="0.25">
      <c r="A192" s="373">
        <v>101</v>
      </c>
      <c r="B192" s="492" t="s">
        <v>1003</v>
      </c>
      <c r="C192" s="398">
        <v>1</v>
      </c>
      <c r="D192" s="416">
        <v>38537</v>
      </c>
      <c r="E192" s="379">
        <v>1008300</v>
      </c>
      <c r="F192" s="192">
        <f>1008300-867138</f>
        <v>141162</v>
      </c>
      <c r="G192" s="379">
        <f t="shared" si="3"/>
        <v>867138</v>
      </c>
      <c r="H192" s="406" t="s">
        <v>1004</v>
      </c>
      <c r="I192" s="412" t="s">
        <v>1005</v>
      </c>
      <c r="J192" s="415"/>
      <c r="K192" s="401"/>
      <c r="L192" s="393" t="s">
        <v>469</v>
      </c>
      <c r="M192" s="395"/>
      <c r="N192" s="411"/>
    </row>
    <row r="193" spans="1:14" ht="27.75" hidden="1" customHeight="1" x14ac:dyDescent="0.25">
      <c r="A193" s="191">
        <v>156</v>
      </c>
      <c r="B193" s="85" t="s">
        <v>1019</v>
      </c>
      <c r="C193" s="191">
        <v>1</v>
      </c>
      <c r="D193" s="173">
        <v>42618</v>
      </c>
      <c r="E193" s="192">
        <v>797425</v>
      </c>
      <c r="F193" s="211"/>
      <c r="G193" s="192">
        <f t="shared" si="3"/>
        <v>797425</v>
      </c>
      <c r="H193" s="193" t="s">
        <v>1020</v>
      </c>
      <c r="I193" s="145" t="s">
        <v>1021</v>
      </c>
      <c r="J193" s="205" t="s">
        <v>1258</v>
      </c>
      <c r="K193" s="40"/>
      <c r="L193" s="171" t="s">
        <v>469</v>
      </c>
      <c r="M193" s="100">
        <v>111</v>
      </c>
      <c r="N193" s="8"/>
    </row>
    <row r="194" spans="1:14" ht="31.5" hidden="1" customHeight="1" x14ac:dyDescent="0.25">
      <c r="A194" s="191">
        <v>102</v>
      </c>
      <c r="B194" s="85" t="s">
        <v>1747</v>
      </c>
      <c r="C194" s="191">
        <v>1</v>
      </c>
      <c r="D194" s="173">
        <v>35720</v>
      </c>
      <c r="E194" s="192">
        <v>1224527</v>
      </c>
      <c r="F194" s="192">
        <f>E194-G194</f>
        <v>952416.2</v>
      </c>
      <c r="G194" s="192">
        <v>272110.8</v>
      </c>
      <c r="H194" s="193" t="s">
        <v>1052</v>
      </c>
      <c r="I194" s="145" t="s">
        <v>1059</v>
      </c>
      <c r="J194" s="327" t="s">
        <v>2150</v>
      </c>
      <c r="K194" s="173">
        <v>44879</v>
      </c>
      <c r="L194" s="171" t="s">
        <v>469</v>
      </c>
      <c r="M194" s="100" t="s">
        <v>2074</v>
      </c>
      <c r="N194" s="8"/>
    </row>
    <row r="195" spans="1:14" s="9" customFormat="1" ht="27.75" customHeight="1" x14ac:dyDescent="0.25">
      <c r="A195" s="398">
        <v>103</v>
      </c>
      <c r="B195" s="492" t="s">
        <v>1051</v>
      </c>
      <c r="C195" s="398">
        <v>1</v>
      </c>
      <c r="D195" s="414">
        <v>35720</v>
      </c>
      <c r="E195" s="379">
        <v>139170.48000000001</v>
      </c>
      <c r="F195" s="192">
        <f t="shared" ref="F195:F201" si="4">E195-G195</f>
        <v>134532.26</v>
      </c>
      <c r="G195" s="379">
        <v>4638.22</v>
      </c>
      <c r="H195" s="406" t="s">
        <v>1052</v>
      </c>
      <c r="I195" s="412" t="s">
        <v>1059</v>
      </c>
      <c r="J195" s="408"/>
      <c r="K195" s="401"/>
      <c r="L195" s="393" t="s">
        <v>469</v>
      </c>
      <c r="M195" s="395"/>
      <c r="N195" s="411"/>
    </row>
    <row r="196" spans="1:14" ht="33" hidden="1" customHeight="1" x14ac:dyDescent="0.25">
      <c r="A196" s="191">
        <v>104</v>
      </c>
      <c r="B196" s="93" t="s">
        <v>1053</v>
      </c>
      <c r="C196" s="191">
        <v>1</v>
      </c>
      <c r="D196" s="173">
        <v>35720</v>
      </c>
      <c r="E196" s="211">
        <v>1231571.21</v>
      </c>
      <c r="F196" s="211">
        <f t="shared" si="4"/>
        <v>1231571.21</v>
      </c>
      <c r="G196" s="211">
        <v>0</v>
      </c>
      <c r="H196" s="193" t="s">
        <v>1052</v>
      </c>
      <c r="I196" s="145" t="s">
        <v>1059</v>
      </c>
      <c r="J196" s="311" t="s">
        <v>2103</v>
      </c>
      <c r="K196" s="173">
        <v>44879</v>
      </c>
      <c r="L196" s="171" t="s">
        <v>469</v>
      </c>
      <c r="M196" s="100" t="s">
        <v>2074</v>
      </c>
      <c r="N196" s="8"/>
    </row>
    <row r="197" spans="1:14" ht="25.5" hidden="1" customHeight="1" x14ac:dyDescent="0.25">
      <c r="A197" s="191">
        <v>105</v>
      </c>
      <c r="B197" s="85" t="s">
        <v>1054</v>
      </c>
      <c r="C197" s="191">
        <v>1</v>
      </c>
      <c r="D197" s="173">
        <v>35720</v>
      </c>
      <c r="E197" s="192">
        <v>769807.31</v>
      </c>
      <c r="F197" s="192">
        <f t="shared" si="4"/>
        <v>316478.86000000004</v>
      </c>
      <c r="G197" s="192">
        <v>453328.45</v>
      </c>
      <c r="H197" s="193" t="s">
        <v>1052</v>
      </c>
      <c r="I197" s="145" t="s">
        <v>1059</v>
      </c>
      <c r="J197" s="327" t="s">
        <v>2150</v>
      </c>
      <c r="K197" s="173">
        <v>44879</v>
      </c>
      <c r="L197" s="171" t="s">
        <v>469</v>
      </c>
      <c r="M197" s="100" t="s">
        <v>2074</v>
      </c>
      <c r="N197" s="8"/>
    </row>
    <row r="198" spans="1:14" ht="29.25" hidden="1" customHeight="1" x14ac:dyDescent="0.25">
      <c r="A198" s="191">
        <v>106</v>
      </c>
      <c r="B198" s="85" t="s">
        <v>1055</v>
      </c>
      <c r="C198" s="191">
        <v>1</v>
      </c>
      <c r="D198" s="173">
        <v>35720</v>
      </c>
      <c r="E198" s="192">
        <v>588516.24</v>
      </c>
      <c r="F198" s="192">
        <f t="shared" si="4"/>
        <v>457737.9</v>
      </c>
      <c r="G198" s="192">
        <v>130778.34</v>
      </c>
      <c r="H198" s="193" t="s">
        <v>1052</v>
      </c>
      <c r="I198" s="145" t="s">
        <v>1059</v>
      </c>
      <c r="J198" s="327" t="s">
        <v>2150</v>
      </c>
      <c r="K198" s="173">
        <v>44879</v>
      </c>
      <c r="L198" s="171" t="s">
        <v>469</v>
      </c>
      <c r="M198" s="100" t="s">
        <v>2074</v>
      </c>
      <c r="N198" s="8"/>
    </row>
    <row r="199" spans="1:14" ht="30.75" hidden="1" customHeight="1" x14ac:dyDescent="0.25">
      <c r="A199" s="50">
        <v>107</v>
      </c>
      <c r="B199" s="85" t="s">
        <v>1056</v>
      </c>
      <c r="C199" s="191">
        <v>1</v>
      </c>
      <c r="D199" s="173">
        <v>35720</v>
      </c>
      <c r="E199" s="192">
        <v>682957.25</v>
      </c>
      <c r="F199" s="192">
        <f t="shared" si="4"/>
        <v>682957.25</v>
      </c>
      <c r="G199" s="211">
        <v>0</v>
      </c>
      <c r="H199" s="193" t="s">
        <v>1052</v>
      </c>
      <c r="I199" s="145" t="s">
        <v>1059</v>
      </c>
      <c r="J199" s="318" t="s">
        <v>2103</v>
      </c>
      <c r="K199" s="173">
        <v>44879</v>
      </c>
      <c r="L199" s="171" t="s">
        <v>469</v>
      </c>
      <c r="M199" s="100" t="s">
        <v>2074</v>
      </c>
      <c r="N199" s="8"/>
    </row>
    <row r="200" spans="1:14" ht="27.75" hidden="1" customHeight="1" x14ac:dyDescent="0.25">
      <c r="A200" s="50">
        <v>108</v>
      </c>
      <c r="B200" s="93" t="s">
        <v>1057</v>
      </c>
      <c r="C200" s="191">
        <v>1</v>
      </c>
      <c r="D200" s="173">
        <v>35720</v>
      </c>
      <c r="E200" s="192">
        <v>1199292.3600000001</v>
      </c>
      <c r="F200" s="192">
        <f t="shared" si="4"/>
        <v>1199292.3600000001</v>
      </c>
      <c r="G200" s="211">
        <v>0</v>
      </c>
      <c r="H200" s="193" t="s">
        <v>1052</v>
      </c>
      <c r="I200" s="145" t="s">
        <v>1059</v>
      </c>
      <c r="J200" s="311" t="s">
        <v>2103</v>
      </c>
      <c r="K200" s="173">
        <v>44879</v>
      </c>
      <c r="L200" s="171" t="s">
        <v>469</v>
      </c>
      <c r="M200" s="100" t="s">
        <v>2074</v>
      </c>
      <c r="N200" s="8"/>
    </row>
    <row r="201" spans="1:14" ht="41.25" hidden="1" customHeight="1" x14ac:dyDescent="0.25">
      <c r="A201" s="50">
        <v>109</v>
      </c>
      <c r="B201" s="85" t="s">
        <v>1058</v>
      </c>
      <c r="C201" s="191">
        <v>1</v>
      </c>
      <c r="D201" s="173">
        <v>35720</v>
      </c>
      <c r="E201" s="192">
        <v>255333</v>
      </c>
      <c r="F201" s="192">
        <f t="shared" si="4"/>
        <v>157767.64000000001</v>
      </c>
      <c r="G201" s="192">
        <v>97565.36</v>
      </c>
      <c r="H201" s="205" t="s">
        <v>1052</v>
      </c>
      <c r="I201" s="145" t="s">
        <v>1059</v>
      </c>
      <c r="J201" s="327" t="s">
        <v>2150</v>
      </c>
      <c r="K201" s="173">
        <v>44879</v>
      </c>
      <c r="L201" s="171" t="s">
        <v>469</v>
      </c>
      <c r="M201" s="100" t="s">
        <v>2074</v>
      </c>
      <c r="N201" s="8"/>
    </row>
    <row r="202" spans="1:14" ht="48" hidden="1" customHeight="1" x14ac:dyDescent="0.25">
      <c r="A202" s="191">
        <v>165</v>
      </c>
      <c r="B202" s="98" t="s">
        <v>1073</v>
      </c>
      <c r="C202" s="40">
        <v>3</v>
      </c>
      <c r="D202" s="173"/>
      <c r="E202" s="212">
        <v>3000</v>
      </c>
      <c r="F202" s="212">
        <v>3000</v>
      </c>
      <c r="G202" s="211">
        <f>E202-F202</f>
        <v>0</v>
      </c>
      <c r="H202" s="205" t="s">
        <v>1102</v>
      </c>
      <c r="I202" s="145" t="s">
        <v>1103</v>
      </c>
      <c r="J202" s="213" t="s">
        <v>1104</v>
      </c>
      <c r="K202" s="173">
        <v>42677</v>
      </c>
      <c r="L202" s="171" t="s">
        <v>469</v>
      </c>
      <c r="M202" s="100"/>
      <c r="N202" s="8"/>
    </row>
    <row r="203" spans="1:14" ht="39" hidden="1" customHeight="1" x14ac:dyDescent="0.25">
      <c r="A203" s="50">
        <v>166</v>
      </c>
      <c r="B203" s="98" t="s">
        <v>1074</v>
      </c>
      <c r="C203" s="40">
        <v>1</v>
      </c>
      <c r="D203" s="173"/>
      <c r="E203" s="212">
        <v>196.13</v>
      </c>
      <c r="F203" s="212">
        <v>196.13</v>
      </c>
      <c r="G203" s="211">
        <f t="shared" ref="G203:G230" si="5">E203-F203</f>
        <v>0</v>
      </c>
      <c r="H203" s="205" t="s">
        <v>1102</v>
      </c>
      <c r="I203" s="145" t="s">
        <v>1103</v>
      </c>
      <c r="J203" s="213" t="s">
        <v>1104</v>
      </c>
      <c r="K203" s="173">
        <v>42677</v>
      </c>
      <c r="L203" s="171" t="s">
        <v>469</v>
      </c>
      <c r="M203" s="100"/>
      <c r="N203" s="8"/>
    </row>
    <row r="204" spans="1:14" ht="39" hidden="1" customHeight="1" x14ac:dyDescent="0.25">
      <c r="A204" s="191">
        <v>167</v>
      </c>
      <c r="B204" s="98" t="s">
        <v>1075</v>
      </c>
      <c r="C204" s="40">
        <v>1</v>
      </c>
      <c r="D204" s="173"/>
      <c r="E204" s="212">
        <v>634.79999999999995</v>
      </c>
      <c r="F204" s="212">
        <v>634.79999999999995</v>
      </c>
      <c r="G204" s="211">
        <f t="shared" si="5"/>
        <v>0</v>
      </c>
      <c r="H204" s="205" t="s">
        <v>1102</v>
      </c>
      <c r="I204" s="145" t="s">
        <v>1103</v>
      </c>
      <c r="J204" s="213" t="s">
        <v>1104</v>
      </c>
      <c r="K204" s="173">
        <v>42677</v>
      </c>
      <c r="L204" s="171" t="s">
        <v>469</v>
      </c>
      <c r="M204" s="100"/>
      <c r="N204" s="8"/>
    </row>
    <row r="205" spans="1:14" ht="39" hidden="1" customHeight="1" x14ac:dyDescent="0.25">
      <c r="A205" s="191">
        <v>168</v>
      </c>
      <c r="B205" s="98" t="s">
        <v>1076</v>
      </c>
      <c r="C205" s="40">
        <v>1</v>
      </c>
      <c r="D205" s="173"/>
      <c r="E205" s="212">
        <v>324.83</v>
      </c>
      <c r="F205" s="212">
        <v>324.83</v>
      </c>
      <c r="G205" s="211">
        <f t="shared" si="5"/>
        <v>0</v>
      </c>
      <c r="H205" s="205" t="s">
        <v>1102</v>
      </c>
      <c r="I205" s="145" t="s">
        <v>1103</v>
      </c>
      <c r="J205" s="213" t="s">
        <v>1104</v>
      </c>
      <c r="K205" s="173">
        <v>42677</v>
      </c>
      <c r="L205" s="171" t="s">
        <v>469</v>
      </c>
      <c r="M205" s="100"/>
      <c r="N205" s="8"/>
    </row>
    <row r="206" spans="1:14" ht="39" hidden="1" customHeight="1" x14ac:dyDescent="0.25">
      <c r="A206" s="191">
        <v>169</v>
      </c>
      <c r="B206" s="98" t="s">
        <v>1077</v>
      </c>
      <c r="C206" s="40">
        <v>1</v>
      </c>
      <c r="D206" s="173"/>
      <c r="E206" s="212">
        <v>328.92</v>
      </c>
      <c r="F206" s="212">
        <v>328.92</v>
      </c>
      <c r="G206" s="211">
        <f t="shared" si="5"/>
        <v>0</v>
      </c>
      <c r="H206" s="205" t="s">
        <v>1102</v>
      </c>
      <c r="I206" s="145" t="s">
        <v>1103</v>
      </c>
      <c r="J206" s="213" t="s">
        <v>1104</v>
      </c>
      <c r="K206" s="173">
        <v>42677</v>
      </c>
      <c r="L206" s="171" t="s">
        <v>469</v>
      </c>
      <c r="M206" s="100"/>
      <c r="N206" s="8"/>
    </row>
    <row r="207" spans="1:14" ht="39" hidden="1" customHeight="1" x14ac:dyDescent="0.25">
      <c r="A207" s="191">
        <v>170</v>
      </c>
      <c r="B207" s="98" t="s">
        <v>1078</v>
      </c>
      <c r="C207" s="40">
        <v>1</v>
      </c>
      <c r="D207" s="173"/>
      <c r="E207" s="212">
        <v>72.819999999999993</v>
      </c>
      <c r="F207" s="212">
        <v>72.819999999999993</v>
      </c>
      <c r="G207" s="211">
        <f t="shared" si="5"/>
        <v>0</v>
      </c>
      <c r="H207" s="205" t="s">
        <v>1102</v>
      </c>
      <c r="I207" s="145" t="s">
        <v>1103</v>
      </c>
      <c r="J207" s="213" t="s">
        <v>1104</v>
      </c>
      <c r="K207" s="173">
        <v>42677</v>
      </c>
      <c r="L207" s="171" t="s">
        <v>469</v>
      </c>
      <c r="M207" s="100"/>
      <c r="N207" s="8"/>
    </row>
    <row r="208" spans="1:14" ht="39" hidden="1" customHeight="1" x14ac:dyDescent="0.25">
      <c r="A208" s="191">
        <v>171</v>
      </c>
      <c r="B208" s="98" t="s">
        <v>1079</v>
      </c>
      <c r="C208" s="40">
        <v>1</v>
      </c>
      <c r="D208" s="173"/>
      <c r="E208" s="212">
        <v>496</v>
      </c>
      <c r="F208" s="212">
        <v>496</v>
      </c>
      <c r="G208" s="211">
        <f t="shared" si="5"/>
        <v>0</v>
      </c>
      <c r="H208" s="205" t="s">
        <v>1102</v>
      </c>
      <c r="I208" s="145" t="s">
        <v>1103</v>
      </c>
      <c r="J208" s="213" t="s">
        <v>1104</v>
      </c>
      <c r="K208" s="173">
        <v>42677</v>
      </c>
      <c r="L208" s="171" t="s">
        <v>469</v>
      </c>
      <c r="M208" s="100"/>
      <c r="N208" s="8"/>
    </row>
    <row r="209" spans="1:14" ht="39" hidden="1" customHeight="1" x14ac:dyDescent="0.25">
      <c r="A209" s="191">
        <v>172</v>
      </c>
      <c r="B209" s="98" t="s">
        <v>1080</v>
      </c>
      <c r="C209" s="40">
        <v>1</v>
      </c>
      <c r="D209" s="173"/>
      <c r="E209" s="212">
        <v>274.8</v>
      </c>
      <c r="F209" s="212">
        <v>274.8</v>
      </c>
      <c r="G209" s="211">
        <f t="shared" si="5"/>
        <v>0</v>
      </c>
      <c r="H209" s="205" t="s">
        <v>1102</v>
      </c>
      <c r="I209" s="145" t="s">
        <v>1103</v>
      </c>
      <c r="J209" s="213" t="s">
        <v>1104</v>
      </c>
      <c r="K209" s="173">
        <v>42677</v>
      </c>
      <c r="L209" s="171" t="s">
        <v>469</v>
      </c>
      <c r="M209" s="100"/>
      <c r="N209" s="8"/>
    </row>
    <row r="210" spans="1:14" ht="39" hidden="1" customHeight="1" x14ac:dyDescent="0.25">
      <c r="A210" s="50">
        <v>173</v>
      </c>
      <c r="B210" s="98" t="s">
        <v>1081</v>
      </c>
      <c r="C210" s="40">
        <v>1</v>
      </c>
      <c r="D210" s="173"/>
      <c r="E210" s="212">
        <v>270.2</v>
      </c>
      <c r="F210" s="212">
        <v>270.2</v>
      </c>
      <c r="G210" s="211">
        <f t="shared" si="5"/>
        <v>0</v>
      </c>
      <c r="H210" s="205" t="s">
        <v>1102</v>
      </c>
      <c r="I210" s="145" t="s">
        <v>1103</v>
      </c>
      <c r="J210" s="213" t="s">
        <v>1104</v>
      </c>
      <c r="K210" s="173">
        <v>42677</v>
      </c>
      <c r="L210" s="171" t="s">
        <v>469</v>
      </c>
      <c r="M210" s="100"/>
      <c r="N210" s="8"/>
    </row>
    <row r="211" spans="1:14" ht="39" hidden="1" customHeight="1" x14ac:dyDescent="0.25">
      <c r="A211" s="50">
        <v>174</v>
      </c>
      <c r="B211" s="98" t="s">
        <v>1082</v>
      </c>
      <c r="C211" s="40">
        <v>1</v>
      </c>
      <c r="D211" s="173"/>
      <c r="E211" s="212">
        <v>243.6</v>
      </c>
      <c r="F211" s="212">
        <v>243.6</v>
      </c>
      <c r="G211" s="211">
        <f t="shared" si="5"/>
        <v>0</v>
      </c>
      <c r="H211" s="205" t="s">
        <v>1102</v>
      </c>
      <c r="I211" s="145" t="s">
        <v>1103</v>
      </c>
      <c r="J211" s="213" t="s">
        <v>1104</v>
      </c>
      <c r="K211" s="173">
        <v>42677</v>
      </c>
      <c r="L211" s="171" t="s">
        <v>469</v>
      </c>
      <c r="M211" s="100"/>
      <c r="N211" s="8"/>
    </row>
    <row r="212" spans="1:14" ht="39" hidden="1" customHeight="1" x14ac:dyDescent="0.25">
      <c r="A212" s="50">
        <v>175</v>
      </c>
      <c r="B212" s="98" t="s">
        <v>1083</v>
      </c>
      <c r="C212" s="40">
        <v>1</v>
      </c>
      <c r="D212" s="173"/>
      <c r="E212" s="212">
        <v>228.2</v>
      </c>
      <c r="F212" s="212">
        <v>228.2</v>
      </c>
      <c r="G212" s="211">
        <f t="shared" si="5"/>
        <v>0</v>
      </c>
      <c r="H212" s="205" t="s">
        <v>1102</v>
      </c>
      <c r="I212" s="145" t="s">
        <v>1103</v>
      </c>
      <c r="J212" s="213" t="s">
        <v>1104</v>
      </c>
      <c r="K212" s="173">
        <v>42677</v>
      </c>
      <c r="L212" s="171" t="s">
        <v>469</v>
      </c>
      <c r="M212" s="100"/>
      <c r="N212" s="8"/>
    </row>
    <row r="213" spans="1:14" ht="39" hidden="1" customHeight="1" x14ac:dyDescent="0.25">
      <c r="A213" s="191">
        <v>176</v>
      </c>
      <c r="B213" s="98" t="s">
        <v>1084</v>
      </c>
      <c r="C213" s="40">
        <v>1</v>
      </c>
      <c r="D213" s="173"/>
      <c r="E213" s="212">
        <v>193.2</v>
      </c>
      <c r="F213" s="212">
        <v>193.2</v>
      </c>
      <c r="G213" s="211">
        <f t="shared" si="5"/>
        <v>0</v>
      </c>
      <c r="H213" s="205" t="s">
        <v>1102</v>
      </c>
      <c r="I213" s="145" t="s">
        <v>1103</v>
      </c>
      <c r="J213" s="213" t="s">
        <v>1104</v>
      </c>
      <c r="K213" s="173">
        <v>42677</v>
      </c>
      <c r="L213" s="171" t="s">
        <v>469</v>
      </c>
      <c r="M213" s="100"/>
      <c r="N213" s="8"/>
    </row>
    <row r="214" spans="1:14" ht="39" hidden="1" customHeight="1" x14ac:dyDescent="0.25">
      <c r="A214" s="50">
        <v>177</v>
      </c>
      <c r="B214" s="98" t="s">
        <v>1085</v>
      </c>
      <c r="C214" s="40">
        <v>1</v>
      </c>
      <c r="D214" s="173"/>
      <c r="E214" s="212">
        <v>151.19999999999999</v>
      </c>
      <c r="F214" s="212">
        <v>151.19999999999999</v>
      </c>
      <c r="G214" s="211">
        <f t="shared" si="5"/>
        <v>0</v>
      </c>
      <c r="H214" s="205" t="s">
        <v>1102</v>
      </c>
      <c r="I214" s="145" t="s">
        <v>1103</v>
      </c>
      <c r="J214" s="317" t="s">
        <v>1104</v>
      </c>
      <c r="K214" s="173">
        <v>42677</v>
      </c>
      <c r="L214" s="171" t="s">
        <v>469</v>
      </c>
      <c r="M214" s="100"/>
      <c r="N214" s="8"/>
    </row>
    <row r="215" spans="1:14" ht="39" hidden="1" customHeight="1" x14ac:dyDescent="0.25">
      <c r="A215" s="191">
        <v>178</v>
      </c>
      <c r="B215" s="98" t="s">
        <v>1086</v>
      </c>
      <c r="C215" s="40">
        <v>1</v>
      </c>
      <c r="D215" s="173"/>
      <c r="E215" s="212">
        <v>214.2</v>
      </c>
      <c r="F215" s="212">
        <v>214.2</v>
      </c>
      <c r="G215" s="211">
        <f t="shared" si="5"/>
        <v>0</v>
      </c>
      <c r="H215" s="205" t="s">
        <v>1102</v>
      </c>
      <c r="I215" s="145" t="s">
        <v>1103</v>
      </c>
      <c r="J215" s="213" t="s">
        <v>1104</v>
      </c>
      <c r="K215" s="173">
        <v>42677</v>
      </c>
      <c r="L215" s="171" t="s">
        <v>469</v>
      </c>
      <c r="M215" s="100"/>
      <c r="N215" s="8"/>
    </row>
    <row r="216" spans="1:14" ht="39" hidden="1" customHeight="1" x14ac:dyDescent="0.25">
      <c r="A216" s="191">
        <v>179</v>
      </c>
      <c r="B216" s="98" t="s">
        <v>1087</v>
      </c>
      <c r="C216" s="40">
        <v>1</v>
      </c>
      <c r="D216" s="173"/>
      <c r="E216" s="212">
        <v>273</v>
      </c>
      <c r="F216" s="212">
        <v>273</v>
      </c>
      <c r="G216" s="211">
        <f t="shared" si="5"/>
        <v>0</v>
      </c>
      <c r="H216" s="205" t="s">
        <v>1102</v>
      </c>
      <c r="I216" s="145" t="s">
        <v>1103</v>
      </c>
      <c r="J216" s="213" t="s">
        <v>1104</v>
      </c>
      <c r="K216" s="173">
        <v>42677</v>
      </c>
      <c r="L216" s="171" t="s">
        <v>469</v>
      </c>
      <c r="M216" s="100"/>
      <c r="N216" s="8"/>
    </row>
    <row r="217" spans="1:14" ht="39" hidden="1" customHeight="1" x14ac:dyDescent="0.25">
      <c r="A217" s="191">
        <v>180</v>
      </c>
      <c r="B217" s="98" t="s">
        <v>1088</v>
      </c>
      <c r="C217" s="40">
        <v>1</v>
      </c>
      <c r="D217" s="173"/>
      <c r="E217" s="212">
        <v>127.71</v>
      </c>
      <c r="F217" s="212">
        <v>127.71</v>
      </c>
      <c r="G217" s="211">
        <f t="shared" si="5"/>
        <v>0</v>
      </c>
      <c r="H217" s="205" t="s">
        <v>1102</v>
      </c>
      <c r="I217" s="145" t="s">
        <v>1103</v>
      </c>
      <c r="J217" s="213" t="s">
        <v>1104</v>
      </c>
      <c r="K217" s="173">
        <v>42677</v>
      </c>
      <c r="L217" s="171" t="s">
        <v>469</v>
      </c>
      <c r="M217" s="100"/>
      <c r="N217" s="8"/>
    </row>
    <row r="218" spans="1:14" ht="39" hidden="1" customHeight="1" x14ac:dyDescent="0.25">
      <c r="A218" s="191">
        <v>181</v>
      </c>
      <c r="B218" s="98" t="s">
        <v>1089</v>
      </c>
      <c r="C218" s="40">
        <v>1</v>
      </c>
      <c r="D218" s="173"/>
      <c r="E218" s="212">
        <v>496</v>
      </c>
      <c r="F218" s="212">
        <v>496</v>
      </c>
      <c r="G218" s="211">
        <f t="shared" si="5"/>
        <v>0</v>
      </c>
      <c r="H218" s="205" t="s">
        <v>1102</v>
      </c>
      <c r="I218" s="145" t="s">
        <v>1103</v>
      </c>
      <c r="J218" s="213" t="s">
        <v>1104</v>
      </c>
      <c r="K218" s="173">
        <v>42677</v>
      </c>
      <c r="L218" s="171" t="s">
        <v>469</v>
      </c>
      <c r="M218" s="100"/>
      <c r="N218" s="8"/>
    </row>
    <row r="219" spans="1:14" ht="39" hidden="1" customHeight="1" x14ac:dyDescent="0.25">
      <c r="A219" s="191">
        <v>182</v>
      </c>
      <c r="B219" s="98" t="s">
        <v>1090</v>
      </c>
      <c r="C219" s="40">
        <v>1</v>
      </c>
      <c r="D219" s="173"/>
      <c r="E219" s="212">
        <v>238.8</v>
      </c>
      <c r="F219" s="212">
        <v>238.8</v>
      </c>
      <c r="G219" s="211">
        <f t="shared" si="5"/>
        <v>0</v>
      </c>
      <c r="H219" s="205" t="s">
        <v>1102</v>
      </c>
      <c r="I219" s="145" t="s">
        <v>1103</v>
      </c>
      <c r="J219" s="213" t="s">
        <v>1104</v>
      </c>
      <c r="K219" s="173">
        <v>42677</v>
      </c>
      <c r="L219" s="171" t="s">
        <v>469</v>
      </c>
      <c r="M219" s="100"/>
      <c r="N219" s="8"/>
    </row>
    <row r="220" spans="1:14" ht="39" hidden="1" customHeight="1" x14ac:dyDescent="0.25">
      <c r="A220" s="191">
        <v>183</v>
      </c>
      <c r="B220" s="98" t="s">
        <v>1091</v>
      </c>
      <c r="C220" s="40">
        <v>1</v>
      </c>
      <c r="D220" s="173"/>
      <c r="E220" s="212">
        <v>317.89999999999998</v>
      </c>
      <c r="F220" s="212">
        <v>317.89999999999998</v>
      </c>
      <c r="G220" s="211">
        <f t="shared" si="5"/>
        <v>0</v>
      </c>
      <c r="H220" s="205" t="s">
        <v>1102</v>
      </c>
      <c r="I220" s="145" t="s">
        <v>1103</v>
      </c>
      <c r="J220" s="213" t="s">
        <v>1104</v>
      </c>
      <c r="K220" s="173">
        <v>42677</v>
      </c>
      <c r="L220" s="171" t="s">
        <v>469</v>
      </c>
      <c r="M220" s="100"/>
      <c r="N220" s="8"/>
    </row>
    <row r="221" spans="1:14" ht="39" hidden="1" customHeight="1" x14ac:dyDescent="0.25">
      <c r="A221" s="50">
        <v>184</v>
      </c>
      <c r="B221" s="98" t="s">
        <v>1092</v>
      </c>
      <c r="C221" s="40">
        <v>1</v>
      </c>
      <c r="D221" s="173"/>
      <c r="E221" s="212">
        <v>72.819999999999993</v>
      </c>
      <c r="F221" s="212">
        <v>72.819999999999993</v>
      </c>
      <c r="G221" s="211">
        <f t="shared" si="5"/>
        <v>0</v>
      </c>
      <c r="H221" s="205" t="s">
        <v>1102</v>
      </c>
      <c r="I221" s="145" t="s">
        <v>1103</v>
      </c>
      <c r="J221" s="213" t="s">
        <v>1104</v>
      </c>
      <c r="K221" s="173">
        <v>42677</v>
      </c>
      <c r="L221" s="171" t="s">
        <v>469</v>
      </c>
      <c r="M221" s="100"/>
      <c r="N221" s="8"/>
    </row>
    <row r="222" spans="1:14" ht="39" hidden="1" customHeight="1" x14ac:dyDescent="0.25">
      <c r="A222" s="50">
        <v>185</v>
      </c>
      <c r="B222" s="98" t="s">
        <v>1093</v>
      </c>
      <c r="C222" s="40">
        <v>1</v>
      </c>
      <c r="D222" s="173"/>
      <c r="E222" s="212">
        <v>294.52</v>
      </c>
      <c r="F222" s="212">
        <v>294.52</v>
      </c>
      <c r="G222" s="211">
        <f t="shared" si="5"/>
        <v>0</v>
      </c>
      <c r="H222" s="205" t="s">
        <v>1102</v>
      </c>
      <c r="I222" s="145" t="s">
        <v>1103</v>
      </c>
      <c r="J222" s="213" t="s">
        <v>1104</v>
      </c>
      <c r="K222" s="173">
        <v>42677</v>
      </c>
      <c r="L222" s="171" t="s">
        <v>469</v>
      </c>
      <c r="M222" s="100"/>
      <c r="N222" s="8"/>
    </row>
    <row r="223" spans="1:14" ht="39" hidden="1" customHeight="1" x14ac:dyDescent="0.25">
      <c r="A223" s="50">
        <v>186</v>
      </c>
      <c r="B223" s="98" t="s">
        <v>1094</v>
      </c>
      <c r="C223" s="40">
        <v>1</v>
      </c>
      <c r="D223" s="173"/>
      <c r="E223" s="212">
        <v>162.80000000000001</v>
      </c>
      <c r="F223" s="212">
        <v>162.80000000000001</v>
      </c>
      <c r="G223" s="211">
        <f t="shared" si="5"/>
        <v>0</v>
      </c>
      <c r="H223" s="205" t="s">
        <v>1102</v>
      </c>
      <c r="I223" s="145" t="s">
        <v>1103</v>
      </c>
      <c r="J223" s="317" t="s">
        <v>1104</v>
      </c>
      <c r="K223" s="173">
        <v>42677</v>
      </c>
      <c r="L223" s="171" t="s">
        <v>469</v>
      </c>
      <c r="M223" s="100"/>
      <c r="N223" s="8"/>
    </row>
    <row r="224" spans="1:14" ht="39" hidden="1" customHeight="1" x14ac:dyDescent="0.25">
      <c r="A224" s="191">
        <v>187</v>
      </c>
      <c r="B224" s="98" t="s">
        <v>1095</v>
      </c>
      <c r="C224" s="40">
        <v>1</v>
      </c>
      <c r="D224" s="173"/>
      <c r="E224" s="212">
        <v>256.08</v>
      </c>
      <c r="F224" s="212">
        <v>256.08</v>
      </c>
      <c r="G224" s="211">
        <f t="shared" si="5"/>
        <v>0</v>
      </c>
      <c r="H224" s="205" t="s">
        <v>1102</v>
      </c>
      <c r="I224" s="145" t="s">
        <v>1103</v>
      </c>
      <c r="J224" s="213" t="s">
        <v>1104</v>
      </c>
      <c r="K224" s="173">
        <v>42677</v>
      </c>
      <c r="L224" s="171" t="s">
        <v>469</v>
      </c>
      <c r="M224" s="100"/>
      <c r="N224" s="8"/>
    </row>
    <row r="225" spans="1:14" ht="39" hidden="1" customHeight="1" x14ac:dyDescent="0.25">
      <c r="A225" s="50">
        <v>188</v>
      </c>
      <c r="B225" s="98" t="s">
        <v>1096</v>
      </c>
      <c r="C225" s="40">
        <v>1</v>
      </c>
      <c r="D225" s="173"/>
      <c r="E225" s="212">
        <v>630</v>
      </c>
      <c r="F225" s="212">
        <v>630</v>
      </c>
      <c r="G225" s="211">
        <f t="shared" si="5"/>
        <v>0</v>
      </c>
      <c r="H225" s="205" t="s">
        <v>1102</v>
      </c>
      <c r="I225" s="145" t="s">
        <v>1103</v>
      </c>
      <c r="J225" s="213" t="s">
        <v>1104</v>
      </c>
      <c r="K225" s="173">
        <v>42677</v>
      </c>
      <c r="L225" s="171" t="s">
        <v>469</v>
      </c>
      <c r="M225" s="100"/>
      <c r="N225" s="8"/>
    </row>
    <row r="226" spans="1:14" ht="39" hidden="1" customHeight="1" x14ac:dyDescent="0.25">
      <c r="A226" s="191">
        <v>189</v>
      </c>
      <c r="B226" s="98" t="s">
        <v>1097</v>
      </c>
      <c r="C226" s="40">
        <v>1</v>
      </c>
      <c r="D226" s="173"/>
      <c r="E226" s="212">
        <v>568.79999999999995</v>
      </c>
      <c r="F226" s="212">
        <v>568.79999999999995</v>
      </c>
      <c r="G226" s="211">
        <f t="shared" si="5"/>
        <v>0</v>
      </c>
      <c r="H226" s="205" t="s">
        <v>1102</v>
      </c>
      <c r="I226" s="145" t="s">
        <v>1103</v>
      </c>
      <c r="J226" s="213" t="s">
        <v>1104</v>
      </c>
      <c r="K226" s="173">
        <v>42677</v>
      </c>
      <c r="L226" s="171" t="s">
        <v>469</v>
      </c>
      <c r="M226" s="100"/>
      <c r="N226" s="8"/>
    </row>
    <row r="227" spans="1:14" ht="39" hidden="1" customHeight="1" x14ac:dyDescent="0.25">
      <c r="A227" s="191">
        <v>190</v>
      </c>
      <c r="B227" s="98" t="s">
        <v>1098</v>
      </c>
      <c r="C227" s="40">
        <v>1</v>
      </c>
      <c r="D227" s="161"/>
      <c r="E227" s="212">
        <v>556.49</v>
      </c>
      <c r="F227" s="212">
        <v>556.49</v>
      </c>
      <c r="G227" s="211">
        <f t="shared" si="5"/>
        <v>0</v>
      </c>
      <c r="H227" s="205" t="s">
        <v>1102</v>
      </c>
      <c r="I227" s="145" t="s">
        <v>1103</v>
      </c>
      <c r="J227" s="213" t="s">
        <v>1104</v>
      </c>
      <c r="K227" s="173">
        <v>42677</v>
      </c>
      <c r="L227" s="171" t="s">
        <v>469</v>
      </c>
      <c r="M227" s="100"/>
      <c r="N227" s="8"/>
    </row>
    <row r="228" spans="1:14" ht="39" hidden="1" customHeight="1" x14ac:dyDescent="0.25">
      <c r="A228" s="191">
        <v>191</v>
      </c>
      <c r="B228" s="98" t="s">
        <v>1099</v>
      </c>
      <c r="C228" s="40">
        <v>1</v>
      </c>
      <c r="D228" s="161"/>
      <c r="E228" s="212">
        <v>76.12</v>
      </c>
      <c r="F228" s="212">
        <v>76.12</v>
      </c>
      <c r="G228" s="211">
        <f t="shared" si="5"/>
        <v>0</v>
      </c>
      <c r="H228" s="205" t="s">
        <v>1102</v>
      </c>
      <c r="I228" s="145" t="s">
        <v>1103</v>
      </c>
      <c r="J228" s="213" t="s">
        <v>1104</v>
      </c>
      <c r="K228" s="173">
        <v>42677</v>
      </c>
      <c r="L228" s="171" t="s">
        <v>469</v>
      </c>
      <c r="M228" s="100"/>
      <c r="N228" s="8"/>
    </row>
    <row r="229" spans="1:14" ht="39" hidden="1" customHeight="1" x14ac:dyDescent="0.25">
      <c r="A229" s="191">
        <v>192</v>
      </c>
      <c r="B229" s="98" t="s">
        <v>1100</v>
      </c>
      <c r="C229" s="40">
        <v>1</v>
      </c>
      <c r="D229" s="161"/>
      <c r="E229" s="212">
        <v>84.81</v>
      </c>
      <c r="F229" s="212">
        <v>84.81</v>
      </c>
      <c r="G229" s="211">
        <f t="shared" si="5"/>
        <v>0</v>
      </c>
      <c r="H229" s="205" t="s">
        <v>1102</v>
      </c>
      <c r="I229" s="145" t="s">
        <v>1103</v>
      </c>
      <c r="J229" s="213" t="s">
        <v>1104</v>
      </c>
      <c r="K229" s="173">
        <v>42677</v>
      </c>
      <c r="L229" s="171" t="s">
        <v>469</v>
      </c>
      <c r="M229" s="100"/>
      <c r="N229" s="8"/>
    </row>
    <row r="230" spans="1:14" ht="39" hidden="1" customHeight="1" x14ac:dyDescent="0.25">
      <c r="A230" s="191">
        <v>193</v>
      </c>
      <c r="B230" s="98" t="s">
        <v>1101</v>
      </c>
      <c r="C230" s="40">
        <v>1</v>
      </c>
      <c r="D230" s="161"/>
      <c r="E230" s="212">
        <v>275</v>
      </c>
      <c r="F230" s="212">
        <v>275</v>
      </c>
      <c r="G230" s="211">
        <f t="shared" si="5"/>
        <v>0</v>
      </c>
      <c r="H230" s="205" t="s">
        <v>1102</v>
      </c>
      <c r="I230" s="145" t="s">
        <v>1103</v>
      </c>
      <c r="J230" s="213" t="s">
        <v>1104</v>
      </c>
      <c r="K230" s="173">
        <v>42677</v>
      </c>
      <c r="L230" s="171" t="s">
        <v>469</v>
      </c>
      <c r="M230" s="100"/>
      <c r="N230" s="8"/>
    </row>
    <row r="231" spans="1:14" ht="35.25" hidden="1" customHeight="1" x14ac:dyDescent="0.25">
      <c r="A231" s="191">
        <v>110</v>
      </c>
      <c r="B231" s="108" t="s">
        <v>1155</v>
      </c>
      <c r="C231" s="182">
        <v>1</v>
      </c>
      <c r="D231" s="173">
        <v>35720</v>
      </c>
      <c r="E231" s="285">
        <v>3007</v>
      </c>
      <c r="F231" s="214">
        <v>0</v>
      </c>
      <c r="G231" s="192">
        <f t="shared" ref="G231:G237" si="6">E231-F231</f>
        <v>3007</v>
      </c>
      <c r="H231" s="205" t="s">
        <v>1052</v>
      </c>
      <c r="I231" s="145" t="s">
        <v>1059</v>
      </c>
      <c r="J231" s="327" t="s">
        <v>2151</v>
      </c>
      <c r="K231" s="173">
        <v>44879</v>
      </c>
      <c r="L231" s="171" t="s">
        <v>469</v>
      </c>
      <c r="M231" s="100" t="s">
        <v>2074</v>
      </c>
      <c r="N231" s="8"/>
    </row>
    <row r="232" spans="1:14" ht="42.75" hidden="1" customHeight="1" x14ac:dyDescent="0.25">
      <c r="A232" s="50">
        <v>111</v>
      </c>
      <c r="B232" s="85" t="s">
        <v>1156</v>
      </c>
      <c r="C232" s="191">
        <v>1</v>
      </c>
      <c r="D232" s="173">
        <v>35720</v>
      </c>
      <c r="E232" s="192">
        <v>3200</v>
      </c>
      <c r="F232" s="211">
        <v>0</v>
      </c>
      <c r="G232" s="192">
        <f t="shared" si="6"/>
        <v>3200</v>
      </c>
      <c r="H232" s="193" t="s">
        <v>1052</v>
      </c>
      <c r="I232" s="145" t="s">
        <v>1059</v>
      </c>
      <c r="J232" s="327" t="s">
        <v>2151</v>
      </c>
      <c r="K232" s="173">
        <v>44879</v>
      </c>
      <c r="L232" s="171" t="s">
        <v>469</v>
      </c>
      <c r="M232" s="100" t="s">
        <v>2074</v>
      </c>
      <c r="N232" s="8"/>
    </row>
    <row r="233" spans="1:14" ht="47.25" hidden="1" customHeight="1" x14ac:dyDescent="0.25">
      <c r="A233" s="50">
        <v>196</v>
      </c>
      <c r="B233" s="326" t="s">
        <v>1049</v>
      </c>
      <c r="C233" s="191">
        <v>1</v>
      </c>
      <c r="D233" s="173">
        <v>35720</v>
      </c>
      <c r="E233" s="57">
        <v>51361</v>
      </c>
      <c r="F233" s="57">
        <v>51361</v>
      </c>
      <c r="G233" s="211">
        <f t="shared" si="6"/>
        <v>0</v>
      </c>
      <c r="H233" s="193" t="s">
        <v>1050</v>
      </c>
      <c r="I233" s="145" t="s">
        <v>1225</v>
      </c>
      <c r="J233" s="205" t="s">
        <v>1258</v>
      </c>
      <c r="K233" s="40"/>
      <c r="L233" s="171" t="s">
        <v>469</v>
      </c>
      <c r="M233" s="100"/>
      <c r="N233" s="8"/>
    </row>
    <row r="234" spans="1:14" s="9" customFormat="1" ht="25.5" customHeight="1" x14ac:dyDescent="0.25">
      <c r="A234" s="373">
        <v>112</v>
      </c>
      <c r="B234" s="493" t="s">
        <v>1255</v>
      </c>
      <c r="C234" s="398">
        <v>1</v>
      </c>
      <c r="D234" s="356">
        <v>1996</v>
      </c>
      <c r="E234" s="379">
        <v>24780</v>
      </c>
      <c r="F234" s="192">
        <v>24780</v>
      </c>
      <c r="G234" s="413">
        <f t="shared" si="6"/>
        <v>0</v>
      </c>
      <c r="H234" s="406" t="s">
        <v>1256</v>
      </c>
      <c r="I234" s="412" t="s">
        <v>1257</v>
      </c>
      <c r="J234" s="408"/>
      <c r="K234" s="401"/>
      <c r="L234" s="393" t="s">
        <v>469</v>
      </c>
      <c r="M234" s="395"/>
      <c r="N234" s="411"/>
    </row>
    <row r="235" spans="1:14" ht="30" hidden="1" customHeight="1" x14ac:dyDescent="0.25">
      <c r="A235" s="191">
        <v>198</v>
      </c>
      <c r="B235" s="120" t="s">
        <v>1269</v>
      </c>
      <c r="C235" s="191">
        <v>810</v>
      </c>
      <c r="D235" s="161"/>
      <c r="E235" s="211">
        <v>23191.06</v>
      </c>
      <c r="F235" s="211"/>
      <c r="G235" s="211">
        <f t="shared" si="6"/>
        <v>23191.06</v>
      </c>
      <c r="H235" s="193" t="s">
        <v>1270</v>
      </c>
      <c r="I235" s="145" t="s">
        <v>1271</v>
      </c>
      <c r="J235" s="193" t="s">
        <v>1270</v>
      </c>
      <c r="K235" s="173">
        <v>43073</v>
      </c>
      <c r="L235" s="171" t="s">
        <v>469</v>
      </c>
      <c r="M235" s="100"/>
      <c r="N235" s="8"/>
    </row>
    <row r="236" spans="1:14" ht="27" hidden="1" customHeight="1" x14ac:dyDescent="0.25">
      <c r="A236" s="50">
        <v>199</v>
      </c>
      <c r="B236" s="120" t="s">
        <v>1272</v>
      </c>
      <c r="C236" s="191">
        <v>94</v>
      </c>
      <c r="D236" s="161"/>
      <c r="E236" s="211">
        <v>10932.64</v>
      </c>
      <c r="F236" s="211"/>
      <c r="G236" s="211">
        <f t="shared" si="6"/>
        <v>10932.64</v>
      </c>
      <c r="H236" s="193" t="s">
        <v>1270</v>
      </c>
      <c r="I236" s="145" t="s">
        <v>1271</v>
      </c>
      <c r="J236" s="193" t="s">
        <v>1270</v>
      </c>
      <c r="K236" s="173">
        <v>43073</v>
      </c>
      <c r="L236" s="171" t="s">
        <v>469</v>
      </c>
      <c r="M236" s="100"/>
      <c r="N236" s="8"/>
    </row>
    <row r="237" spans="1:14" ht="45.75" hidden="1" customHeight="1" x14ac:dyDescent="0.25">
      <c r="A237" s="191">
        <v>200</v>
      </c>
      <c r="B237" s="118" t="s">
        <v>306</v>
      </c>
      <c r="C237" s="191">
        <v>1</v>
      </c>
      <c r="D237" s="161">
        <v>2008</v>
      </c>
      <c r="E237" s="192">
        <v>293160.77</v>
      </c>
      <c r="F237" s="57">
        <v>0</v>
      </c>
      <c r="G237" s="192">
        <f t="shared" si="6"/>
        <v>293160.77</v>
      </c>
      <c r="H237" s="193" t="s">
        <v>1288</v>
      </c>
      <c r="I237" s="136">
        <v>43088</v>
      </c>
      <c r="J237" s="205" t="s">
        <v>1327</v>
      </c>
      <c r="K237" s="50"/>
      <c r="L237" s="171" t="s">
        <v>469</v>
      </c>
      <c r="M237" s="40" t="s">
        <v>382</v>
      </c>
      <c r="N237" s="8"/>
    </row>
    <row r="238" spans="1:14" ht="88.5" hidden="1" customHeight="1" x14ac:dyDescent="0.25">
      <c r="A238" s="191">
        <v>201</v>
      </c>
      <c r="B238" s="118" t="s">
        <v>328</v>
      </c>
      <c r="C238" s="191">
        <v>1</v>
      </c>
      <c r="D238" s="161">
        <v>1981</v>
      </c>
      <c r="E238" s="192">
        <v>3346.31</v>
      </c>
      <c r="F238" s="57">
        <v>0</v>
      </c>
      <c r="G238" s="192">
        <f t="shared" ref="G238:G243" si="7">E238-F238</f>
        <v>3346.31</v>
      </c>
      <c r="H238" s="205" t="s">
        <v>1289</v>
      </c>
      <c r="I238" s="136">
        <v>43088</v>
      </c>
      <c r="J238" s="205" t="s">
        <v>1327</v>
      </c>
      <c r="K238" s="50"/>
      <c r="L238" s="171" t="s">
        <v>469</v>
      </c>
      <c r="M238" s="40" t="s">
        <v>382</v>
      </c>
      <c r="N238" s="8"/>
    </row>
    <row r="239" spans="1:14" ht="41.25" hidden="1" customHeight="1" x14ac:dyDescent="0.25">
      <c r="A239" s="191">
        <v>202</v>
      </c>
      <c r="B239" s="118" t="s">
        <v>1049</v>
      </c>
      <c r="C239" s="191">
        <v>1</v>
      </c>
      <c r="D239" s="161">
        <v>2012</v>
      </c>
      <c r="E239" s="192">
        <v>533850</v>
      </c>
      <c r="F239" s="57">
        <v>0</v>
      </c>
      <c r="G239" s="192">
        <f t="shared" si="7"/>
        <v>533850</v>
      </c>
      <c r="H239" s="193" t="s">
        <v>1290</v>
      </c>
      <c r="I239" s="136">
        <v>43088</v>
      </c>
      <c r="J239" s="205" t="s">
        <v>1327</v>
      </c>
      <c r="K239" s="50"/>
      <c r="L239" s="171" t="s">
        <v>469</v>
      </c>
      <c r="M239" s="40" t="s">
        <v>382</v>
      </c>
      <c r="N239" s="8"/>
    </row>
    <row r="240" spans="1:14" ht="61.5" hidden="1" customHeight="1" x14ac:dyDescent="0.25">
      <c r="A240" s="191">
        <v>203</v>
      </c>
      <c r="B240" s="325" t="s">
        <v>1049</v>
      </c>
      <c r="C240" s="191">
        <v>1</v>
      </c>
      <c r="D240" s="173">
        <v>35720</v>
      </c>
      <c r="E240" s="192">
        <v>51361</v>
      </c>
      <c r="F240" s="57">
        <v>51361</v>
      </c>
      <c r="G240" s="192">
        <f t="shared" si="7"/>
        <v>0</v>
      </c>
      <c r="H240" s="193" t="s">
        <v>1285</v>
      </c>
      <c r="I240" s="136">
        <v>43088</v>
      </c>
      <c r="J240" s="205" t="s">
        <v>1327</v>
      </c>
      <c r="K240" s="50"/>
      <c r="L240" s="171" t="s">
        <v>469</v>
      </c>
      <c r="M240" s="40"/>
      <c r="N240" s="8"/>
    </row>
    <row r="241" spans="1:14" ht="37.5" hidden="1" customHeight="1" x14ac:dyDescent="0.25">
      <c r="A241" s="191">
        <v>204</v>
      </c>
      <c r="B241" s="85" t="s">
        <v>1019</v>
      </c>
      <c r="C241" s="191">
        <v>1</v>
      </c>
      <c r="D241" s="173">
        <v>42618</v>
      </c>
      <c r="E241" s="192">
        <v>797425</v>
      </c>
      <c r="F241" s="211"/>
      <c r="G241" s="192">
        <f t="shared" si="7"/>
        <v>797425</v>
      </c>
      <c r="H241" s="193" t="s">
        <v>1286</v>
      </c>
      <c r="I241" s="136">
        <v>43088</v>
      </c>
      <c r="J241" s="205" t="s">
        <v>1327</v>
      </c>
      <c r="K241" s="40"/>
      <c r="L241" s="171" t="s">
        <v>469</v>
      </c>
      <c r="M241" s="100"/>
      <c r="N241" s="8"/>
    </row>
    <row r="242" spans="1:14" ht="48" hidden="1" customHeight="1" x14ac:dyDescent="0.25">
      <c r="A242" s="191">
        <v>205</v>
      </c>
      <c r="B242" s="118" t="s">
        <v>1231</v>
      </c>
      <c r="C242" s="191">
        <v>1</v>
      </c>
      <c r="D242" s="161">
        <v>2011</v>
      </c>
      <c r="E242" s="192">
        <v>840000</v>
      </c>
      <c r="F242" s="57">
        <v>0</v>
      </c>
      <c r="G242" s="192">
        <f t="shared" si="7"/>
        <v>840000</v>
      </c>
      <c r="H242" s="205" t="s">
        <v>1287</v>
      </c>
      <c r="I242" s="136">
        <v>43088</v>
      </c>
      <c r="J242" s="205" t="s">
        <v>1327</v>
      </c>
      <c r="K242" s="50"/>
      <c r="L242" s="171" t="s">
        <v>469</v>
      </c>
      <c r="M242" s="40" t="s">
        <v>382</v>
      </c>
      <c r="N242" s="8"/>
    </row>
    <row r="243" spans="1:14" ht="43.5" hidden="1" customHeight="1" x14ac:dyDescent="0.25">
      <c r="A243" s="50">
        <v>206</v>
      </c>
      <c r="B243" s="118" t="s">
        <v>1232</v>
      </c>
      <c r="C243" s="191">
        <v>1</v>
      </c>
      <c r="D243" s="161">
        <v>2011</v>
      </c>
      <c r="E243" s="192">
        <v>840000</v>
      </c>
      <c r="F243" s="57">
        <v>0</v>
      </c>
      <c r="G243" s="192">
        <f t="shared" si="7"/>
        <v>840000</v>
      </c>
      <c r="H243" s="205" t="s">
        <v>1287</v>
      </c>
      <c r="I243" s="136">
        <v>43088</v>
      </c>
      <c r="J243" s="205" t="s">
        <v>1327</v>
      </c>
      <c r="K243" s="50"/>
      <c r="L243" s="171" t="s">
        <v>469</v>
      </c>
      <c r="M243" s="40" t="s">
        <v>382</v>
      </c>
      <c r="N243" s="8"/>
    </row>
    <row r="244" spans="1:14" ht="32.25" hidden="1" customHeight="1" x14ac:dyDescent="0.25">
      <c r="A244" s="50">
        <v>207</v>
      </c>
      <c r="B244" s="118" t="s">
        <v>1296</v>
      </c>
      <c r="C244" s="191">
        <v>1</v>
      </c>
      <c r="D244" s="161">
        <v>2017</v>
      </c>
      <c r="E244" s="192">
        <v>22500</v>
      </c>
      <c r="F244" s="57"/>
      <c r="G244" s="192">
        <v>22500</v>
      </c>
      <c r="H244" s="205" t="s">
        <v>1297</v>
      </c>
      <c r="I244" s="136">
        <v>43077</v>
      </c>
      <c r="J244" s="205" t="s">
        <v>1297</v>
      </c>
      <c r="K244" s="136">
        <v>43077</v>
      </c>
      <c r="L244" s="171" t="s">
        <v>469</v>
      </c>
      <c r="M244" s="40"/>
      <c r="N244" s="8"/>
    </row>
    <row r="245" spans="1:14" ht="32.25" hidden="1" customHeight="1" x14ac:dyDescent="0.25">
      <c r="A245" s="50">
        <v>208</v>
      </c>
      <c r="B245" s="118" t="s">
        <v>1310</v>
      </c>
      <c r="C245" s="191">
        <v>1</v>
      </c>
      <c r="D245" s="161">
        <v>2017</v>
      </c>
      <c r="E245" s="192">
        <v>9914.6</v>
      </c>
      <c r="F245" s="57"/>
      <c r="G245" s="192">
        <v>9914.6</v>
      </c>
      <c r="H245" s="205" t="s">
        <v>1311</v>
      </c>
      <c r="I245" s="136">
        <v>43084</v>
      </c>
      <c r="J245" s="205" t="s">
        <v>1320</v>
      </c>
      <c r="K245" s="136"/>
      <c r="L245" s="171" t="s">
        <v>469</v>
      </c>
      <c r="M245" s="40"/>
      <c r="N245" s="8"/>
    </row>
    <row r="246" spans="1:14" ht="32.25" hidden="1" customHeight="1" x14ac:dyDescent="0.25">
      <c r="A246" s="191">
        <v>209</v>
      </c>
      <c r="B246" s="118" t="s">
        <v>1312</v>
      </c>
      <c r="C246" s="191">
        <v>8</v>
      </c>
      <c r="D246" s="161">
        <v>2017</v>
      </c>
      <c r="E246" s="192">
        <v>2000</v>
      </c>
      <c r="F246" s="57"/>
      <c r="G246" s="192">
        <v>2000</v>
      </c>
      <c r="H246" s="205" t="s">
        <v>1311</v>
      </c>
      <c r="I246" s="136">
        <v>43084</v>
      </c>
      <c r="J246" s="205" t="s">
        <v>1320</v>
      </c>
      <c r="K246" s="136"/>
      <c r="L246" s="171" t="s">
        <v>469</v>
      </c>
      <c r="M246" s="40"/>
      <c r="N246" s="8"/>
    </row>
    <row r="247" spans="1:14" ht="32.25" hidden="1" customHeight="1" x14ac:dyDescent="0.25">
      <c r="A247" s="50">
        <v>210</v>
      </c>
      <c r="B247" s="118" t="s">
        <v>1313</v>
      </c>
      <c r="C247" s="191">
        <v>25</v>
      </c>
      <c r="D247" s="161">
        <v>2017</v>
      </c>
      <c r="E247" s="192">
        <v>43750</v>
      </c>
      <c r="F247" s="57"/>
      <c r="G247" s="192">
        <v>43750</v>
      </c>
      <c r="H247" s="205" t="s">
        <v>1311</v>
      </c>
      <c r="I247" s="136">
        <v>43084</v>
      </c>
      <c r="J247" s="205" t="s">
        <v>1321</v>
      </c>
      <c r="K247" s="136"/>
      <c r="L247" s="171" t="s">
        <v>469</v>
      </c>
      <c r="M247" s="40"/>
      <c r="N247" s="8"/>
    </row>
    <row r="248" spans="1:14" ht="32.25" hidden="1" customHeight="1" x14ac:dyDescent="0.25">
      <c r="A248" s="191">
        <v>211</v>
      </c>
      <c r="B248" s="118" t="s">
        <v>1314</v>
      </c>
      <c r="C248" s="191">
        <v>5</v>
      </c>
      <c r="D248" s="161">
        <v>2017</v>
      </c>
      <c r="E248" s="192">
        <v>10250</v>
      </c>
      <c r="F248" s="57"/>
      <c r="G248" s="192">
        <v>10250</v>
      </c>
      <c r="H248" s="205" t="s">
        <v>1311</v>
      </c>
      <c r="I248" s="136">
        <v>43084</v>
      </c>
      <c r="J248" s="205" t="s">
        <v>1322</v>
      </c>
      <c r="K248" s="136"/>
      <c r="L248" s="171" t="s">
        <v>469</v>
      </c>
      <c r="M248" s="40"/>
      <c r="N248" s="8"/>
    </row>
    <row r="249" spans="1:14" ht="32.25" hidden="1" customHeight="1" x14ac:dyDescent="0.25">
      <c r="A249" s="191">
        <v>212</v>
      </c>
      <c r="B249" s="118" t="s">
        <v>1315</v>
      </c>
      <c r="C249" s="191">
        <v>4</v>
      </c>
      <c r="D249" s="161">
        <v>2017</v>
      </c>
      <c r="E249" s="192">
        <v>6500</v>
      </c>
      <c r="F249" s="57"/>
      <c r="G249" s="192">
        <v>6500</v>
      </c>
      <c r="H249" s="205" t="s">
        <v>1311</v>
      </c>
      <c r="I249" s="136">
        <v>43084</v>
      </c>
      <c r="J249" s="205" t="s">
        <v>1321</v>
      </c>
      <c r="K249" s="136"/>
      <c r="L249" s="171" t="s">
        <v>469</v>
      </c>
      <c r="M249" s="40"/>
      <c r="N249" s="8"/>
    </row>
    <row r="250" spans="1:14" ht="32.25" hidden="1" customHeight="1" x14ac:dyDescent="0.25">
      <c r="A250" s="191">
        <v>213</v>
      </c>
      <c r="B250" s="118" t="s">
        <v>1316</v>
      </c>
      <c r="C250" s="191">
        <v>16</v>
      </c>
      <c r="D250" s="161">
        <v>2017</v>
      </c>
      <c r="E250" s="192">
        <v>17600</v>
      </c>
      <c r="F250" s="57"/>
      <c r="G250" s="192">
        <v>17600</v>
      </c>
      <c r="H250" s="205" t="s">
        <v>1311</v>
      </c>
      <c r="I250" s="136">
        <v>43084</v>
      </c>
      <c r="J250" s="205" t="s">
        <v>1321</v>
      </c>
      <c r="K250" s="136"/>
      <c r="L250" s="171" t="s">
        <v>469</v>
      </c>
      <c r="M250" s="40"/>
      <c r="N250" s="8"/>
    </row>
    <row r="251" spans="1:14" ht="32.25" hidden="1" customHeight="1" x14ac:dyDescent="0.25">
      <c r="A251" s="191">
        <v>214</v>
      </c>
      <c r="B251" s="118" t="s">
        <v>1317</v>
      </c>
      <c r="C251" s="191">
        <v>5</v>
      </c>
      <c r="D251" s="161">
        <v>2017</v>
      </c>
      <c r="E251" s="192">
        <v>8000</v>
      </c>
      <c r="F251" s="57"/>
      <c r="G251" s="192">
        <v>8000</v>
      </c>
      <c r="H251" s="205" t="s">
        <v>1311</v>
      </c>
      <c r="I251" s="136">
        <v>43084</v>
      </c>
      <c r="J251" s="205" t="s">
        <v>1321</v>
      </c>
      <c r="K251" s="136"/>
      <c r="L251" s="171" t="s">
        <v>469</v>
      </c>
      <c r="M251" s="40"/>
      <c r="N251" s="8"/>
    </row>
    <row r="252" spans="1:14" ht="32.25" hidden="1" customHeight="1" x14ac:dyDescent="0.25">
      <c r="A252" s="191">
        <v>215</v>
      </c>
      <c r="B252" s="118" t="s">
        <v>1318</v>
      </c>
      <c r="C252" s="191">
        <v>155</v>
      </c>
      <c r="D252" s="161">
        <v>2017</v>
      </c>
      <c r="E252" s="192">
        <v>299829</v>
      </c>
      <c r="F252" s="57"/>
      <c r="G252" s="192">
        <v>299829</v>
      </c>
      <c r="H252" s="205" t="s">
        <v>1311</v>
      </c>
      <c r="I252" s="136">
        <v>43084</v>
      </c>
      <c r="J252" s="205" t="s">
        <v>1319</v>
      </c>
      <c r="K252" s="136"/>
      <c r="L252" s="171" t="s">
        <v>469</v>
      </c>
      <c r="M252" s="40"/>
      <c r="N252" s="8"/>
    </row>
    <row r="253" spans="1:14" ht="32.25" hidden="1" customHeight="1" x14ac:dyDescent="0.25">
      <c r="A253" s="191">
        <v>216</v>
      </c>
      <c r="B253" s="118" t="s">
        <v>1318</v>
      </c>
      <c r="C253" s="191">
        <v>248</v>
      </c>
      <c r="D253" s="161">
        <v>2017</v>
      </c>
      <c r="E253" s="192">
        <v>602156.4</v>
      </c>
      <c r="F253" s="57"/>
      <c r="G253" s="192">
        <v>602156.4</v>
      </c>
      <c r="H253" s="205" t="s">
        <v>1311</v>
      </c>
      <c r="I253" s="136">
        <v>43084</v>
      </c>
      <c r="J253" s="205" t="s">
        <v>1319</v>
      </c>
      <c r="K253" s="136"/>
      <c r="L253" s="171" t="s">
        <v>469</v>
      </c>
      <c r="M253" s="40"/>
      <c r="N253" s="8"/>
    </row>
    <row r="254" spans="1:14" s="9" customFormat="1" ht="24" customHeight="1" x14ac:dyDescent="0.25">
      <c r="A254" s="373">
        <v>113</v>
      </c>
      <c r="B254" s="399" t="s">
        <v>306</v>
      </c>
      <c r="C254" s="398">
        <v>1</v>
      </c>
      <c r="D254" s="356">
        <v>2008</v>
      </c>
      <c r="E254" s="379">
        <v>293160.77</v>
      </c>
      <c r="F254" s="57">
        <v>0</v>
      </c>
      <c r="G254" s="379">
        <f>E254-F254</f>
        <v>293160.77</v>
      </c>
      <c r="H254" s="400" t="s">
        <v>1331</v>
      </c>
      <c r="I254" s="394">
        <v>43185</v>
      </c>
      <c r="J254" s="400"/>
      <c r="K254" s="394"/>
      <c r="L254" s="393" t="s">
        <v>469</v>
      </c>
      <c r="M254" s="401"/>
      <c r="N254" s="411"/>
    </row>
    <row r="255" spans="1:14" s="9" customFormat="1" ht="24" customHeight="1" x14ac:dyDescent="0.25">
      <c r="A255" s="373">
        <v>114</v>
      </c>
      <c r="B255" s="399" t="s">
        <v>3649</v>
      </c>
      <c r="C255" s="398">
        <v>1</v>
      </c>
      <c r="D255" s="356">
        <v>1981</v>
      </c>
      <c r="E255" s="379">
        <v>3346.31</v>
      </c>
      <c r="F255" s="57">
        <v>0</v>
      </c>
      <c r="G255" s="379">
        <f t="shared" ref="G255:G260" si="8">E255-F255</f>
        <v>3346.31</v>
      </c>
      <c r="H255" s="400" t="s">
        <v>1331</v>
      </c>
      <c r="I255" s="394">
        <v>43185</v>
      </c>
      <c r="J255" s="400"/>
      <c r="K255" s="394"/>
      <c r="L255" s="393" t="s">
        <v>469</v>
      </c>
      <c r="M255" s="401"/>
      <c r="N255" s="411"/>
    </row>
    <row r="256" spans="1:14" s="9" customFormat="1" ht="24" customHeight="1" x14ac:dyDescent="0.25">
      <c r="A256" s="373">
        <v>115</v>
      </c>
      <c r="B256" s="399" t="s">
        <v>1049</v>
      </c>
      <c r="C256" s="398">
        <v>1</v>
      </c>
      <c r="D256" s="356">
        <v>2012</v>
      </c>
      <c r="E256" s="379">
        <v>533850</v>
      </c>
      <c r="F256" s="57">
        <v>0</v>
      </c>
      <c r="G256" s="379">
        <f t="shared" si="8"/>
        <v>533850</v>
      </c>
      <c r="H256" s="400" t="s">
        <v>1331</v>
      </c>
      <c r="I256" s="394">
        <v>43185</v>
      </c>
      <c r="J256" s="400"/>
      <c r="K256" s="394"/>
      <c r="L256" s="393" t="s">
        <v>469</v>
      </c>
      <c r="M256" s="401"/>
      <c r="N256" s="411"/>
    </row>
    <row r="257" spans="1:14" s="9" customFormat="1" ht="17.25" customHeight="1" x14ac:dyDescent="0.25">
      <c r="A257" s="398">
        <v>116</v>
      </c>
      <c r="B257" s="399" t="s">
        <v>1049</v>
      </c>
      <c r="C257" s="398">
        <v>1</v>
      </c>
      <c r="D257" s="414">
        <v>35720</v>
      </c>
      <c r="E257" s="379">
        <v>51361</v>
      </c>
      <c r="F257" s="57">
        <v>51361</v>
      </c>
      <c r="G257" s="379">
        <f t="shared" si="8"/>
        <v>0</v>
      </c>
      <c r="H257" s="400" t="s">
        <v>1331</v>
      </c>
      <c r="I257" s="394">
        <v>43185</v>
      </c>
      <c r="J257" s="400"/>
      <c r="K257" s="394"/>
      <c r="L257" s="393" t="s">
        <v>469</v>
      </c>
      <c r="M257" s="401"/>
      <c r="N257" s="411"/>
    </row>
    <row r="258" spans="1:14" s="9" customFormat="1" ht="17.25" customHeight="1" x14ac:dyDescent="0.25">
      <c r="A258" s="373">
        <v>117</v>
      </c>
      <c r="B258" s="492" t="s">
        <v>3532</v>
      </c>
      <c r="C258" s="398">
        <v>1</v>
      </c>
      <c r="D258" s="414">
        <v>42618</v>
      </c>
      <c r="E258" s="379">
        <v>797425</v>
      </c>
      <c r="F258" s="211">
        <v>0</v>
      </c>
      <c r="G258" s="379">
        <f t="shared" si="8"/>
        <v>797425</v>
      </c>
      <c r="H258" s="400" t="s">
        <v>1331</v>
      </c>
      <c r="I258" s="394">
        <v>43185</v>
      </c>
      <c r="J258" s="400"/>
      <c r="K258" s="394"/>
      <c r="L258" s="393" t="s">
        <v>469</v>
      </c>
      <c r="M258" s="401"/>
      <c r="N258" s="411"/>
    </row>
    <row r="259" spans="1:14" ht="39.75" hidden="1" customHeight="1" x14ac:dyDescent="0.25">
      <c r="A259" s="191">
        <v>118</v>
      </c>
      <c r="B259" s="118" t="s">
        <v>1416</v>
      </c>
      <c r="C259" s="191">
        <v>1</v>
      </c>
      <c r="D259" s="161">
        <v>2011</v>
      </c>
      <c r="E259" s="192">
        <v>840000</v>
      </c>
      <c r="F259" s="57">
        <v>0</v>
      </c>
      <c r="G259" s="192">
        <f t="shared" si="8"/>
        <v>840000</v>
      </c>
      <c r="H259" s="205" t="s">
        <v>1331</v>
      </c>
      <c r="I259" s="136">
        <v>43185</v>
      </c>
      <c r="J259" s="205" t="s">
        <v>2103</v>
      </c>
      <c r="K259" s="136">
        <v>44879</v>
      </c>
      <c r="L259" s="171" t="s">
        <v>469</v>
      </c>
      <c r="M259" s="40" t="s">
        <v>1746</v>
      </c>
      <c r="N259" s="8"/>
    </row>
    <row r="260" spans="1:14" s="9" customFormat="1" ht="40.5" customHeight="1" x14ac:dyDescent="0.25">
      <c r="A260" s="398">
        <v>119</v>
      </c>
      <c r="B260" s="399" t="s">
        <v>3784</v>
      </c>
      <c r="C260" s="398">
        <v>1</v>
      </c>
      <c r="D260" s="356">
        <v>2011</v>
      </c>
      <c r="E260" s="379">
        <v>840000</v>
      </c>
      <c r="F260" s="57">
        <v>0</v>
      </c>
      <c r="G260" s="379">
        <f t="shared" si="8"/>
        <v>840000</v>
      </c>
      <c r="H260" s="400" t="s">
        <v>1331</v>
      </c>
      <c r="I260" s="394">
        <v>43185</v>
      </c>
      <c r="J260" s="400"/>
      <c r="K260" s="394"/>
      <c r="L260" s="393" t="s">
        <v>469</v>
      </c>
      <c r="M260" s="401" t="s">
        <v>1746</v>
      </c>
      <c r="N260" s="411"/>
    </row>
    <row r="261" spans="1:14" ht="40.5" hidden="1" customHeight="1" x14ac:dyDescent="0.25">
      <c r="A261" s="191">
        <v>224</v>
      </c>
      <c r="B261" s="215" t="s">
        <v>1343</v>
      </c>
      <c r="C261" s="216">
        <v>1</v>
      </c>
      <c r="D261" s="217">
        <v>2017</v>
      </c>
      <c r="E261" s="192">
        <v>37000</v>
      </c>
      <c r="F261" s="192">
        <v>37000</v>
      </c>
      <c r="G261" s="192">
        <f>E261-F261</f>
        <v>0</v>
      </c>
      <c r="H261" s="205" t="s">
        <v>1348</v>
      </c>
      <c r="I261" s="136">
        <v>43200</v>
      </c>
      <c r="J261" s="205" t="s">
        <v>1348</v>
      </c>
      <c r="K261" s="136">
        <v>43200</v>
      </c>
      <c r="L261" s="171"/>
      <c r="M261" s="40"/>
      <c r="N261" s="8"/>
    </row>
    <row r="262" spans="1:14" ht="40.5" hidden="1" customHeight="1" x14ac:dyDescent="0.25">
      <c r="A262" s="191">
        <v>225</v>
      </c>
      <c r="B262" s="215" t="s">
        <v>1344</v>
      </c>
      <c r="C262" s="216">
        <v>1</v>
      </c>
      <c r="D262" s="217">
        <v>2017</v>
      </c>
      <c r="E262" s="192">
        <v>5000</v>
      </c>
      <c r="F262" s="192">
        <v>5000</v>
      </c>
      <c r="G262" s="192">
        <f t="shared" ref="G262:G270" si="9">E262-F262</f>
        <v>0</v>
      </c>
      <c r="H262" s="205" t="s">
        <v>1348</v>
      </c>
      <c r="I262" s="136">
        <v>43200</v>
      </c>
      <c r="J262" s="205" t="s">
        <v>1348</v>
      </c>
      <c r="K262" s="136">
        <v>43200</v>
      </c>
      <c r="L262" s="171"/>
      <c r="M262" s="40"/>
      <c r="N262" s="8"/>
    </row>
    <row r="263" spans="1:14" ht="40.5" hidden="1" customHeight="1" x14ac:dyDescent="0.25">
      <c r="A263" s="191">
        <v>226</v>
      </c>
      <c r="B263" s="215" t="s">
        <v>1344</v>
      </c>
      <c r="C263" s="216">
        <v>1</v>
      </c>
      <c r="D263" s="217">
        <v>2017</v>
      </c>
      <c r="E263" s="192">
        <v>5000</v>
      </c>
      <c r="F263" s="192">
        <v>5000</v>
      </c>
      <c r="G263" s="192">
        <f t="shared" si="9"/>
        <v>0</v>
      </c>
      <c r="H263" s="205" t="s">
        <v>1348</v>
      </c>
      <c r="I263" s="136">
        <v>43200</v>
      </c>
      <c r="J263" s="205" t="s">
        <v>1348</v>
      </c>
      <c r="K263" s="136">
        <v>43200</v>
      </c>
      <c r="L263" s="171"/>
      <c r="M263" s="40"/>
      <c r="N263" s="8"/>
    </row>
    <row r="264" spans="1:14" ht="40.5" hidden="1" customHeight="1" x14ac:dyDescent="0.25">
      <c r="A264" s="191">
        <v>227</v>
      </c>
      <c r="B264" s="215" t="s">
        <v>1344</v>
      </c>
      <c r="C264" s="216">
        <v>1</v>
      </c>
      <c r="D264" s="217">
        <v>2017</v>
      </c>
      <c r="E264" s="192">
        <v>5000</v>
      </c>
      <c r="F264" s="192">
        <v>5000</v>
      </c>
      <c r="G264" s="192">
        <f t="shared" si="9"/>
        <v>0</v>
      </c>
      <c r="H264" s="205" t="s">
        <v>1348</v>
      </c>
      <c r="I264" s="136">
        <v>43200</v>
      </c>
      <c r="J264" s="205" t="s">
        <v>1348</v>
      </c>
      <c r="K264" s="136">
        <v>43200</v>
      </c>
      <c r="L264" s="171"/>
      <c r="M264" s="40"/>
      <c r="N264" s="8"/>
    </row>
    <row r="265" spans="1:14" ht="40.5" hidden="1" customHeight="1" x14ac:dyDescent="0.25">
      <c r="A265" s="50">
        <v>228</v>
      </c>
      <c r="B265" s="215" t="s">
        <v>1344</v>
      </c>
      <c r="C265" s="216">
        <v>1</v>
      </c>
      <c r="D265" s="217">
        <v>2017</v>
      </c>
      <c r="E265" s="192">
        <v>5000</v>
      </c>
      <c r="F265" s="192">
        <v>5000</v>
      </c>
      <c r="G265" s="192">
        <f t="shared" si="9"/>
        <v>0</v>
      </c>
      <c r="H265" s="205" t="s">
        <v>1348</v>
      </c>
      <c r="I265" s="136">
        <v>43200</v>
      </c>
      <c r="J265" s="205" t="s">
        <v>1348</v>
      </c>
      <c r="K265" s="136">
        <v>43200</v>
      </c>
      <c r="L265" s="171"/>
      <c r="M265" s="40"/>
      <c r="N265" s="8"/>
    </row>
    <row r="266" spans="1:14" ht="31.5" hidden="1" customHeight="1" x14ac:dyDescent="0.25">
      <c r="A266" s="50">
        <v>229</v>
      </c>
      <c r="B266" s="215" t="s">
        <v>1347</v>
      </c>
      <c r="C266" s="216">
        <v>1</v>
      </c>
      <c r="D266" s="217">
        <v>2017</v>
      </c>
      <c r="E266" s="192">
        <v>29970</v>
      </c>
      <c r="F266" s="192">
        <v>29970</v>
      </c>
      <c r="G266" s="192">
        <f t="shared" si="9"/>
        <v>0</v>
      </c>
      <c r="H266" s="205" t="s">
        <v>1348</v>
      </c>
      <c r="I266" s="136">
        <v>43200</v>
      </c>
      <c r="J266" s="205" t="s">
        <v>1348</v>
      </c>
      <c r="K266" s="136">
        <v>43200</v>
      </c>
      <c r="L266" s="171"/>
      <c r="M266" s="40"/>
      <c r="N266" s="8"/>
    </row>
    <row r="267" spans="1:14" ht="31.5" hidden="1" customHeight="1" x14ac:dyDescent="0.25">
      <c r="A267" s="50">
        <v>230</v>
      </c>
      <c r="B267" s="215" t="s">
        <v>1345</v>
      </c>
      <c r="C267" s="216">
        <v>1</v>
      </c>
      <c r="D267" s="217">
        <v>2017</v>
      </c>
      <c r="E267" s="192">
        <v>3467.79</v>
      </c>
      <c r="F267" s="192">
        <v>3467.79</v>
      </c>
      <c r="G267" s="192">
        <f t="shared" si="9"/>
        <v>0</v>
      </c>
      <c r="H267" s="205" t="s">
        <v>1348</v>
      </c>
      <c r="I267" s="136">
        <v>43200</v>
      </c>
      <c r="J267" s="205" t="s">
        <v>1348</v>
      </c>
      <c r="K267" s="136">
        <v>43200</v>
      </c>
      <c r="L267" s="171"/>
      <c r="M267" s="40"/>
      <c r="N267" s="8"/>
    </row>
    <row r="268" spans="1:14" ht="33" hidden="1" customHeight="1" x14ac:dyDescent="0.25">
      <c r="A268" s="191">
        <v>231</v>
      </c>
      <c r="B268" s="218" t="s">
        <v>1346</v>
      </c>
      <c r="C268" s="219">
        <v>1</v>
      </c>
      <c r="D268" s="220">
        <v>2017</v>
      </c>
      <c r="E268" s="192">
        <v>3799.07</v>
      </c>
      <c r="F268" s="192">
        <v>3799.07</v>
      </c>
      <c r="G268" s="192">
        <f t="shared" si="9"/>
        <v>0</v>
      </c>
      <c r="H268" s="205" t="s">
        <v>1348</v>
      </c>
      <c r="I268" s="136">
        <v>43200</v>
      </c>
      <c r="J268" s="205" t="s">
        <v>1348</v>
      </c>
      <c r="K268" s="136">
        <v>43200</v>
      </c>
      <c r="L268" s="171"/>
      <c r="M268" s="40"/>
      <c r="N268" s="8"/>
    </row>
    <row r="269" spans="1:14" ht="0.75" hidden="1" customHeight="1" x14ac:dyDescent="0.25">
      <c r="A269" s="50">
        <v>232</v>
      </c>
      <c r="B269" s="118" t="s">
        <v>1349</v>
      </c>
      <c r="C269" s="191"/>
      <c r="D269" s="161">
        <v>2018</v>
      </c>
      <c r="E269" s="192">
        <v>50000</v>
      </c>
      <c r="F269" s="57">
        <v>50000</v>
      </c>
      <c r="G269" s="192">
        <f t="shared" si="9"/>
        <v>0</v>
      </c>
      <c r="H269" s="205" t="s">
        <v>1350</v>
      </c>
      <c r="I269" s="136">
        <v>43202</v>
      </c>
      <c r="J269" s="205" t="s">
        <v>1350</v>
      </c>
      <c r="K269" s="136">
        <v>43202</v>
      </c>
      <c r="L269" s="171"/>
      <c r="M269" s="40"/>
      <c r="N269" s="8"/>
    </row>
    <row r="270" spans="1:14" s="9" customFormat="1" ht="51" customHeight="1" x14ac:dyDescent="0.25">
      <c r="A270" s="398">
        <v>120</v>
      </c>
      <c r="B270" s="399" t="s">
        <v>3533</v>
      </c>
      <c r="C270" s="398">
        <v>1</v>
      </c>
      <c r="D270" s="356">
        <v>2018</v>
      </c>
      <c r="E270" s="379">
        <v>1403901.7</v>
      </c>
      <c r="F270" s="57">
        <v>0</v>
      </c>
      <c r="G270" s="379">
        <f t="shared" si="9"/>
        <v>1403901.7</v>
      </c>
      <c r="H270" s="417" t="s">
        <v>2090</v>
      </c>
      <c r="I270" s="414" t="s">
        <v>2091</v>
      </c>
      <c r="J270" s="400"/>
      <c r="K270" s="394"/>
      <c r="L270" s="393" t="s">
        <v>469</v>
      </c>
      <c r="M270" s="401" t="s">
        <v>2230</v>
      </c>
      <c r="N270" s="411"/>
    </row>
    <row r="271" spans="1:14" ht="16.5" hidden="1" customHeight="1" x14ac:dyDescent="0.25">
      <c r="A271" s="191">
        <v>234</v>
      </c>
      <c r="B271" s="118" t="s">
        <v>1394</v>
      </c>
      <c r="C271" s="191">
        <v>1</v>
      </c>
      <c r="D271" s="161"/>
      <c r="E271" s="192">
        <v>48784</v>
      </c>
      <c r="F271" s="57"/>
      <c r="G271" s="192">
        <v>40653.199999999997</v>
      </c>
      <c r="H271" s="205" t="s">
        <v>1395</v>
      </c>
      <c r="I271" s="136">
        <v>43357</v>
      </c>
      <c r="J271" s="205" t="s">
        <v>1400</v>
      </c>
      <c r="K271" s="136">
        <v>43357</v>
      </c>
      <c r="L271" s="171" t="s">
        <v>469</v>
      </c>
      <c r="M271" s="40" t="s">
        <v>2230</v>
      </c>
      <c r="N271" s="8"/>
    </row>
    <row r="272" spans="1:14" s="9" customFormat="1" ht="15" customHeight="1" x14ac:dyDescent="0.25">
      <c r="A272" s="398">
        <v>121</v>
      </c>
      <c r="B272" s="399" t="s">
        <v>1402</v>
      </c>
      <c r="C272" s="398">
        <v>1</v>
      </c>
      <c r="D272" s="356">
        <v>2018</v>
      </c>
      <c r="E272" s="379">
        <v>8000</v>
      </c>
      <c r="F272" s="57">
        <v>0</v>
      </c>
      <c r="G272" s="379">
        <f>E272-F272</f>
        <v>8000</v>
      </c>
      <c r="H272" s="400" t="s">
        <v>1407</v>
      </c>
      <c r="I272" s="394">
        <v>43363</v>
      </c>
      <c r="J272" s="400"/>
      <c r="K272" s="394"/>
      <c r="L272" s="393" t="s">
        <v>469</v>
      </c>
      <c r="M272" s="401" t="s">
        <v>2230</v>
      </c>
      <c r="N272" s="411"/>
    </row>
    <row r="273" spans="1:14" ht="24" hidden="1" customHeight="1" x14ac:dyDescent="0.25">
      <c r="A273" s="191">
        <v>236</v>
      </c>
      <c r="B273" s="118" t="s">
        <v>1425</v>
      </c>
      <c r="C273" s="191">
        <v>1</v>
      </c>
      <c r="D273" s="173">
        <v>41696</v>
      </c>
      <c r="E273" s="192">
        <v>2600</v>
      </c>
      <c r="F273" s="57"/>
      <c r="G273" s="192">
        <v>2600</v>
      </c>
      <c r="H273" s="205" t="s">
        <v>1434</v>
      </c>
      <c r="I273" s="136">
        <v>43423</v>
      </c>
      <c r="J273" s="205" t="s">
        <v>1434</v>
      </c>
      <c r="K273" s="136">
        <v>43423</v>
      </c>
      <c r="L273" s="171"/>
      <c r="M273" s="40" t="s">
        <v>2230</v>
      </c>
      <c r="N273" s="8"/>
    </row>
    <row r="274" spans="1:14" ht="24" hidden="1" customHeight="1" x14ac:dyDescent="0.25">
      <c r="A274" s="191">
        <v>237</v>
      </c>
      <c r="B274" s="118" t="s">
        <v>1426</v>
      </c>
      <c r="C274" s="191">
        <v>1</v>
      </c>
      <c r="D274" s="173">
        <v>43375</v>
      </c>
      <c r="E274" s="192">
        <v>2600</v>
      </c>
      <c r="F274" s="57">
        <v>0</v>
      </c>
      <c r="G274" s="192">
        <v>2600</v>
      </c>
      <c r="H274" s="205" t="s">
        <v>1434</v>
      </c>
      <c r="I274" s="136">
        <v>43423</v>
      </c>
      <c r="J274" s="317" t="s">
        <v>1434</v>
      </c>
      <c r="K274" s="136">
        <v>43423</v>
      </c>
      <c r="L274" s="317" t="s">
        <v>469</v>
      </c>
      <c r="M274" s="40" t="s">
        <v>2230</v>
      </c>
      <c r="N274" s="8"/>
    </row>
    <row r="275" spans="1:14" ht="24" hidden="1" customHeight="1" x14ac:dyDescent="0.25">
      <c r="A275" s="191">
        <v>238</v>
      </c>
      <c r="B275" s="118" t="s">
        <v>1427</v>
      </c>
      <c r="C275" s="191">
        <v>1</v>
      </c>
      <c r="D275" s="173">
        <v>43375</v>
      </c>
      <c r="E275" s="192">
        <v>14000</v>
      </c>
      <c r="F275" s="57">
        <v>14000</v>
      </c>
      <c r="G275" s="192">
        <f>E275-F275</f>
        <v>0</v>
      </c>
      <c r="H275" s="205" t="s">
        <v>1434</v>
      </c>
      <c r="I275" s="136">
        <v>43423</v>
      </c>
      <c r="J275" s="205" t="s">
        <v>1434</v>
      </c>
      <c r="K275" s="136">
        <v>43423</v>
      </c>
      <c r="L275" s="171"/>
      <c r="M275" s="40" t="s">
        <v>2230</v>
      </c>
      <c r="N275" s="8"/>
    </row>
    <row r="276" spans="1:14" ht="24" hidden="1" customHeight="1" x14ac:dyDescent="0.25">
      <c r="A276" s="50">
        <v>239</v>
      </c>
      <c r="B276" s="118" t="s">
        <v>1428</v>
      </c>
      <c r="C276" s="191">
        <v>1</v>
      </c>
      <c r="D276" s="173">
        <v>42642</v>
      </c>
      <c r="E276" s="192">
        <v>2970</v>
      </c>
      <c r="F276" s="57"/>
      <c r="G276" s="192">
        <f t="shared" ref="G276:G281" si="10">E276-F276</f>
        <v>2970</v>
      </c>
      <c r="H276" s="205" t="s">
        <v>1434</v>
      </c>
      <c r="I276" s="136">
        <v>43423</v>
      </c>
      <c r="J276" s="205" t="s">
        <v>1434</v>
      </c>
      <c r="K276" s="136">
        <v>43423</v>
      </c>
      <c r="L276" s="171"/>
      <c r="M276" s="40" t="s">
        <v>2230</v>
      </c>
      <c r="N276" s="8"/>
    </row>
    <row r="277" spans="1:14" ht="24" hidden="1" customHeight="1" x14ac:dyDescent="0.25">
      <c r="A277" s="50">
        <v>240</v>
      </c>
      <c r="B277" s="118" t="s">
        <v>1429</v>
      </c>
      <c r="C277" s="191">
        <v>1</v>
      </c>
      <c r="D277" s="173">
        <v>41381</v>
      </c>
      <c r="E277" s="192">
        <v>17650</v>
      </c>
      <c r="F277" s="57">
        <v>17650</v>
      </c>
      <c r="G277" s="192">
        <f t="shared" si="10"/>
        <v>0</v>
      </c>
      <c r="H277" s="205" t="s">
        <v>1434</v>
      </c>
      <c r="I277" s="136">
        <v>43423</v>
      </c>
      <c r="J277" s="205" t="s">
        <v>1434</v>
      </c>
      <c r="K277" s="136">
        <v>43423</v>
      </c>
      <c r="L277" s="171"/>
      <c r="M277" s="40" t="s">
        <v>2230</v>
      </c>
      <c r="N277" s="8"/>
    </row>
    <row r="278" spans="1:14" ht="24" hidden="1" customHeight="1" x14ac:dyDescent="0.25">
      <c r="A278" s="50">
        <v>241</v>
      </c>
      <c r="B278" s="118" t="s">
        <v>1430</v>
      </c>
      <c r="C278" s="191">
        <v>1</v>
      </c>
      <c r="D278" s="173">
        <v>40681</v>
      </c>
      <c r="E278" s="192">
        <v>9277</v>
      </c>
      <c r="F278" s="57">
        <v>9277</v>
      </c>
      <c r="G278" s="192">
        <f t="shared" si="10"/>
        <v>0</v>
      </c>
      <c r="H278" s="205" t="s">
        <v>1434</v>
      </c>
      <c r="I278" s="136">
        <v>43423</v>
      </c>
      <c r="J278" s="205" t="s">
        <v>1434</v>
      </c>
      <c r="K278" s="136">
        <v>43423</v>
      </c>
      <c r="L278" s="171"/>
      <c r="M278" s="40" t="s">
        <v>2230</v>
      </c>
      <c r="N278" s="8"/>
    </row>
    <row r="279" spans="1:14" ht="24" hidden="1" customHeight="1" x14ac:dyDescent="0.25">
      <c r="A279" s="191">
        <v>242</v>
      </c>
      <c r="B279" s="118" t="s">
        <v>1431</v>
      </c>
      <c r="C279" s="191">
        <v>1</v>
      </c>
      <c r="D279" s="173">
        <v>41269</v>
      </c>
      <c r="E279" s="192">
        <v>5400</v>
      </c>
      <c r="F279" s="57">
        <v>5400</v>
      </c>
      <c r="G279" s="192">
        <f t="shared" si="10"/>
        <v>0</v>
      </c>
      <c r="H279" s="205" t="s">
        <v>1434</v>
      </c>
      <c r="I279" s="136">
        <v>43423</v>
      </c>
      <c r="J279" s="205" t="s">
        <v>1434</v>
      </c>
      <c r="K279" s="136">
        <v>43423</v>
      </c>
      <c r="L279" s="171"/>
      <c r="M279" s="40" t="s">
        <v>2230</v>
      </c>
      <c r="N279" s="8"/>
    </row>
    <row r="280" spans="1:14" ht="24" hidden="1" customHeight="1" x14ac:dyDescent="0.25">
      <c r="A280" s="50">
        <v>243</v>
      </c>
      <c r="B280" s="118" t="s">
        <v>1432</v>
      </c>
      <c r="C280" s="191">
        <v>1</v>
      </c>
      <c r="D280" s="173">
        <v>42367</v>
      </c>
      <c r="E280" s="192">
        <v>11105</v>
      </c>
      <c r="F280" s="57">
        <v>11105</v>
      </c>
      <c r="G280" s="192">
        <f t="shared" si="10"/>
        <v>0</v>
      </c>
      <c r="H280" s="205" t="s">
        <v>1434</v>
      </c>
      <c r="I280" s="136">
        <v>43423</v>
      </c>
      <c r="J280" s="205" t="s">
        <v>1434</v>
      </c>
      <c r="K280" s="136">
        <v>43423</v>
      </c>
      <c r="L280" s="171"/>
      <c r="M280" s="40" t="s">
        <v>2230</v>
      </c>
      <c r="N280" s="8"/>
    </row>
    <row r="281" spans="1:14" ht="24" hidden="1" customHeight="1" x14ac:dyDescent="0.25">
      <c r="A281" s="191">
        <v>244</v>
      </c>
      <c r="B281" s="118" t="s">
        <v>1433</v>
      </c>
      <c r="C281" s="191">
        <v>1</v>
      </c>
      <c r="D281" s="173">
        <v>41996</v>
      </c>
      <c r="E281" s="192">
        <v>6069</v>
      </c>
      <c r="F281" s="57">
        <v>6069</v>
      </c>
      <c r="G281" s="192">
        <f t="shared" si="10"/>
        <v>0</v>
      </c>
      <c r="H281" s="205" t="s">
        <v>1434</v>
      </c>
      <c r="I281" s="136">
        <v>43423</v>
      </c>
      <c r="J281" s="205" t="s">
        <v>1434</v>
      </c>
      <c r="K281" s="136">
        <v>43423</v>
      </c>
      <c r="L281" s="171"/>
      <c r="M281" s="40" t="s">
        <v>2230</v>
      </c>
      <c r="N281" s="8"/>
    </row>
    <row r="282" spans="1:14" ht="36.75" hidden="1" customHeight="1" x14ac:dyDescent="0.25">
      <c r="A282" s="191">
        <v>245</v>
      </c>
      <c r="B282" s="118" t="s">
        <v>1454</v>
      </c>
      <c r="C282" s="191">
        <v>1</v>
      </c>
      <c r="D282" s="161"/>
      <c r="E282" s="192">
        <v>3799.07</v>
      </c>
      <c r="F282" s="57">
        <v>3799.07</v>
      </c>
      <c r="G282" s="192">
        <f>E282-F282</f>
        <v>0</v>
      </c>
      <c r="H282" s="205" t="s">
        <v>1455</v>
      </c>
      <c r="I282" s="136">
        <v>43501</v>
      </c>
      <c r="J282" s="205" t="s">
        <v>1455</v>
      </c>
      <c r="K282" s="136">
        <v>43501</v>
      </c>
      <c r="L282" s="171" t="s">
        <v>469</v>
      </c>
      <c r="M282" s="40" t="s">
        <v>2230</v>
      </c>
      <c r="N282" s="8"/>
    </row>
    <row r="283" spans="1:14" s="9" customFormat="1" ht="16.5" customHeight="1" x14ac:dyDescent="0.25">
      <c r="A283" s="398">
        <v>122</v>
      </c>
      <c r="B283" s="399" t="s">
        <v>3788</v>
      </c>
      <c r="C283" s="398">
        <v>2</v>
      </c>
      <c r="D283" s="356">
        <v>2019</v>
      </c>
      <c r="E283" s="379">
        <v>591700</v>
      </c>
      <c r="F283" s="57">
        <v>0</v>
      </c>
      <c r="G283" s="379">
        <f t="shared" ref="G283:G346" si="11">E283-F283</f>
        <v>591700</v>
      </c>
      <c r="H283" s="400" t="s">
        <v>1468</v>
      </c>
      <c r="I283" s="394">
        <v>43503</v>
      </c>
      <c r="J283" s="400"/>
      <c r="K283" s="394"/>
      <c r="L283" s="485" t="s">
        <v>2230</v>
      </c>
      <c r="M283" s="401" t="s">
        <v>2230</v>
      </c>
      <c r="N283" s="411"/>
    </row>
    <row r="284" spans="1:14" ht="23.25" hidden="1" customHeight="1" x14ac:dyDescent="0.25">
      <c r="A284" s="191">
        <f>A283+1</f>
        <v>123</v>
      </c>
      <c r="B284" s="229" t="s">
        <v>1481</v>
      </c>
      <c r="C284" s="231" t="s">
        <v>1509</v>
      </c>
      <c r="D284" s="235">
        <v>2019</v>
      </c>
      <c r="E284" s="284">
        <v>31080</v>
      </c>
      <c r="F284" s="57">
        <v>0</v>
      </c>
      <c r="G284" s="192">
        <f t="shared" si="11"/>
        <v>31080</v>
      </c>
      <c r="H284" s="205" t="s">
        <v>1510</v>
      </c>
      <c r="I284" s="136">
        <v>43564</v>
      </c>
      <c r="J284" s="205" t="s">
        <v>2088</v>
      </c>
      <c r="K284" s="136">
        <v>44887</v>
      </c>
      <c r="L284" s="307" t="s">
        <v>469</v>
      </c>
      <c r="M284" s="40" t="s">
        <v>2230</v>
      </c>
      <c r="N284" s="8"/>
    </row>
    <row r="285" spans="1:14" ht="24.75" hidden="1" customHeight="1" x14ac:dyDescent="0.25">
      <c r="A285" s="191">
        <f t="shared" ref="A285:A330" si="12">A284+1</f>
        <v>124</v>
      </c>
      <c r="B285" s="229" t="s">
        <v>1482</v>
      </c>
      <c r="C285" s="231" t="s">
        <v>1508</v>
      </c>
      <c r="D285" s="235">
        <v>2019</v>
      </c>
      <c r="E285" s="284">
        <v>50740</v>
      </c>
      <c r="F285" s="57">
        <v>0</v>
      </c>
      <c r="G285" s="192">
        <f t="shared" si="11"/>
        <v>50740</v>
      </c>
      <c r="H285" s="205" t="s">
        <v>1510</v>
      </c>
      <c r="I285" s="136">
        <v>43564</v>
      </c>
      <c r="J285" s="205" t="s">
        <v>2088</v>
      </c>
      <c r="K285" s="136">
        <v>44887</v>
      </c>
      <c r="L285" s="307" t="s">
        <v>469</v>
      </c>
      <c r="M285" s="40" t="s">
        <v>2230</v>
      </c>
      <c r="N285" s="8"/>
    </row>
    <row r="286" spans="1:14" ht="30.75" hidden="1" customHeight="1" x14ac:dyDescent="0.25">
      <c r="A286" s="191">
        <f t="shared" si="12"/>
        <v>125</v>
      </c>
      <c r="B286" s="230" t="s">
        <v>1483</v>
      </c>
      <c r="C286" s="232">
        <v>11</v>
      </c>
      <c r="D286" s="235">
        <v>2019</v>
      </c>
      <c r="E286" s="284">
        <v>2231.1999999999998</v>
      </c>
      <c r="F286" s="57">
        <v>0</v>
      </c>
      <c r="G286" s="192">
        <f t="shared" si="11"/>
        <v>2231.1999999999998</v>
      </c>
      <c r="H286" s="205" t="s">
        <v>1510</v>
      </c>
      <c r="I286" s="136">
        <v>43564</v>
      </c>
      <c r="J286" s="205" t="s">
        <v>2087</v>
      </c>
      <c r="K286" s="136">
        <v>44887</v>
      </c>
      <c r="L286" s="228"/>
      <c r="M286" s="40" t="s">
        <v>2230</v>
      </c>
      <c r="N286" s="8"/>
    </row>
    <row r="287" spans="1:14" ht="27" hidden="1" customHeight="1" x14ac:dyDescent="0.25">
      <c r="A287" s="191">
        <f t="shared" si="12"/>
        <v>126</v>
      </c>
      <c r="B287" s="230" t="s">
        <v>1484</v>
      </c>
      <c r="C287" s="232">
        <v>11</v>
      </c>
      <c r="D287" s="235">
        <v>2019</v>
      </c>
      <c r="E287" s="284">
        <v>3285.59</v>
      </c>
      <c r="F287" s="57">
        <v>0</v>
      </c>
      <c r="G287" s="192">
        <f t="shared" si="11"/>
        <v>3285.59</v>
      </c>
      <c r="H287" s="205" t="s">
        <v>1510</v>
      </c>
      <c r="I287" s="136">
        <v>43564</v>
      </c>
      <c r="J287" s="205" t="s">
        <v>2088</v>
      </c>
      <c r="K287" s="136">
        <v>44887</v>
      </c>
      <c r="L287" s="228"/>
      <c r="M287" s="40" t="s">
        <v>2230</v>
      </c>
      <c r="N287" s="8"/>
    </row>
    <row r="288" spans="1:14" ht="30.75" hidden="1" customHeight="1" x14ac:dyDescent="0.25">
      <c r="A288" s="191">
        <f t="shared" si="12"/>
        <v>127</v>
      </c>
      <c r="B288" s="230" t="s">
        <v>1485</v>
      </c>
      <c r="C288" s="232">
        <v>54</v>
      </c>
      <c r="D288" s="235">
        <v>2019</v>
      </c>
      <c r="E288" s="284">
        <v>2965.14</v>
      </c>
      <c r="F288" s="57">
        <v>0</v>
      </c>
      <c r="G288" s="192">
        <f t="shared" si="11"/>
        <v>2965.14</v>
      </c>
      <c r="H288" s="205" t="s">
        <v>1510</v>
      </c>
      <c r="I288" s="136">
        <v>43564</v>
      </c>
      <c r="J288" s="205" t="s">
        <v>2087</v>
      </c>
      <c r="K288" s="136">
        <v>44887</v>
      </c>
      <c r="L288" s="228"/>
      <c r="M288" s="40" t="s">
        <v>2230</v>
      </c>
      <c r="N288" s="8"/>
    </row>
    <row r="289" spans="1:14" ht="27.75" hidden="1" customHeight="1" x14ac:dyDescent="0.25">
      <c r="A289" s="191">
        <f t="shared" si="12"/>
        <v>128</v>
      </c>
      <c r="B289" s="230" t="s">
        <v>2089</v>
      </c>
      <c r="C289" s="232">
        <v>54</v>
      </c>
      <c r="D289" s="235">
        <v>2019</v>
      </c>
      <c r="E289" s="284">
        <v>758.16</v>
      </c>
      <c r="F289" s="57">
        <v>0</v>
      </c>
      <c r="G289" s="192">
        <f t="shared" si="11"/>
        <v>758.16</v>
      </c>
      <c r="H289" s="205" t="s">
        <v>1510</v>
      </c>
      <c r="I289" s="136">
        <v>43564</v>
      </c>
      <c r="J289" s="205" t="s">
        <v>2087</v>
      </c>
      <c r="K289" s="136">
        <v>44887</v>
      </c>
      <c r="L289" s="307" t="s">
        <v>469</v>
      </c>
      <c r="M289" s="307" t="s">
        <v>2230</v>
      </c>
      <c r="N289" s="8"/>
    </row>
    <row r="290" spans="1:14" ht="25.5" hidden="1" customHeight="1" x14ac:dyDescent="0.25">
      <c r="A290" s="191">
        <f t="shared" si="12"/>
        <v>129</v>
      </c>
      <c r="B290" s="230" t="s">
        <v>1486</v>
      </c>
      <c r="C290" s="232">
        <v>20</v>
      </c>
      <c r="D290" s="235">
        <v>2019</v>
      </c>
      <c r="E290" s="284">
        <v>132.6</v>
      </c>
      <c r="F290" s="57">
        <v>0</v>
      </c>
      <c r="G290" s="192">
        <f t="shared" si="11"/>
        <v>132.6</v>
      </c>
      <c r="H290" s="205" t="s">
        <v>1510</v>
      </c>
      <c r="I290" s="136">
        <v>43564</v>
      </c>
      <c r="J290" s="205" t="s">
        <v>2087</v>
      </c>
      <c r="K290" s="136">
        <v>44887</v>
      </c>
      <c r="L290" s="228"/>
      <c r="M290" s="40" t="s">
        <v>2230</v>
      </c>
      <c r="N290" s="8"/>
    </row>
    <row r="291" spans="1:14" ht="22.5" hidden="1" customHeight="1" x14ac:dyDescent="0.25">
      <c r="A291" s="191">
        <f t="shared" si="12"/>
        <v>130</v>
      </c>
      <c r="B291" s="230" t="s">
        <v>1487</v>
      </c>
      <c r="C291" s="232">
        <v>4</v>
      </c>
      <c r="D291" s="235">
        <v>2019</v>
      </c>
      <c r="E291" s="284">
        <v>2490.92</v>
      </c>
      <c r="F291" s="57">
        <v>0</v>
      </c>
      <c r="G291" s="192">
        <f t="shared" si="11"/>
        <v>2490.92</v>
      </c>
      <c r="H291" s="205" t="s">
        <v>1510</v>
      </c>
      <c r="I291" s="136">
        <v>43564</v>
      </c>
      <c r="J291" s="205" t="s">
        <v>2087</v>
      </c>
      <c r="K291" s="136">
        <v>44887</v>
      </c>
      <c r="L291" s="307" t="s">
        <v>469</v>
      </c>
      <c r="M291" s="40" t="s">
        <v>2230</v>
      </c>
      <c r="N291" s="8"/>
    </row>
    <row r="292" spans="1:14" ht="21.75" hidden="1" customHeight="1" x14ac:dyDescent="0.25">
      <c r="A292" s="191">
        <f t="shared" si="12"/>
        <v>131</v>
      </c>
      <c r="B292" s="230" t="s">
        <v>1488</v>
      </c>
      <c r="C292" s="232">
        <v>8</v>
      </c>
      <c r="D292" s="235">
        <v>2019</v>
      </c>
      <c r="E292" s="284">
        <v>2437.1999999999998</v>
      </c>
      <c r="F292" s="57">
        <v>0</v>
      </c>
      <c r="G292" s="192">
        <f t="shared" si="11"/>
        <v>2437.1999999999998</v>
      </c>
      <c r="H292" s="205" t="s">
        <v>1510</v>
      </c>
      <c r="I292" s="136">
        <v>43564</v>
      </c>
      <c r="J292" s="205" t="s">
        <v>2088</v>
      </c>
      <c r="K292" s="136">
        <v>44887</v>
      </c>
      <c r="L292" s="307" t="s">
        <v>469</v>
      </c>
      <c r="M292" s="40" t="s">
        <v>2230</v>
      </c>
      <c r="N292" s="8"/>
    </row>
    <row r="293" spans="1:14" ht="28.5" hidden="1" customHeight="1" x14ac:dyDescent="0.25">
      <c r="A293" s="191">
        <f t="shared" si="12"/>
        <v>132</v>
      </c>
      <c r="B293" s="230" t="s">
        <v>1489</v>
      </c>
      <c r="C293" s="232">
        <v>12</v>
      </c>
      <c r="D293" s="235">
        <v>2019</v>
      </c>
      <c r="E293" s="284">
        <v>2764.8</v>
      </c>
      <c r="F293" s="57">
        <v>0</v>
      </c>
      <c r="G293" s="192">
        <f t="shared" si="11"/>
        <v>2764.8</v>
      </c>
      <c r="H293" s="205" t="s">
        <v>1510</v>
      </c>
      <c r="I293" s="136">
        <v>43564</v>
      </c>
      <c r="J293" s="205" t="s">
        <v>2088</v>
      </c>
      <c r="K293" s="136">
        <v>44887</v>
      </c>
      <c r="L293" s="307" t="s">
        <v>469</v>
      </c>
      <c r="M293" s="40" t="s">
        <v>2230</v>
      </c>
      <c r="N293" s="8"/>
    </row>
    <row r="294" spans="1:14" ht="24" hidden="1" customHeight="1" x14ac:dyDescent="0.25">
      <c r="A294" s="191">
        <f t="shared" si="12"/>
        <v>133</v>
      </c>
      <c r="B294" s="230" t="s">
        <v>1490</v>
      </c>
      <c r="C294" s="232" t="s">
        <v>1506</v>
      </c>
      <c r="D294" s="235">
        <v>2019</v>
      </c>
      <c r="E294" s="284">
        <v>5344.69</v>
      </c>
      <c r="F294" s="57">
        <v>0</v>
      </c>
      <c r="G294" s="192">
        <f t="shared" si="11"/>
        <v>5344.69</v>
      </c>
      <c r="H294" s="205" t="s">
        <v>1510</v>
      </c>
      <c r="I294" s="136">
        <v>43564</v>
      </c>
      <c r="J294" s="205" t="s">
        <v>2088</v>
      </c>
      <c r="K294" s="136">
        <v>44887</v>
      </c>
      <c r="L294" s="307" t="s">
        <v>469</v>
      </c>
      <c r="M294" s="40" t="s">
        <v>2230</v>
      </c>
      <c r="N294" s="8"/>
    </row>
    <row r="295" spans="1:14" ht="27" hidden="1" customHeight="1" x14ac:dyDescent="0.25">
      <c r="A295" s="191">
        <f t="shared" si="12"/>
        <v>134</v>
      </c>
      <c r="B295" s="230" t="s">
        <v>1491</v>
      </c>
      <c r="C295" s="232" t="s">
        <v>1507</v>
      </c>
      <c r="D295" s="235">
        <v>2019</v>
      </c>
      <c r="E295" s="284">
        <v>1232</v>
      </c>
      <c r="F295" s="57">
        <v>0</v>
      </c>
      <c r="G295" s="192">
        <f t="shared" si="11"/>
        <v>1232</v>
      </c>
      <c r="H295" s="205" t="s">
        <v>1510</v>
      </c>
      <c r="I295" s="136">
        <v>43564</v>
      </c>
      <c r="J295" s="205" t="s">
        <v>2087</v>
      </c>
      <c r="K295" s="136">
        <v>44887</v>
      </c>
      <c r="L295" s="228"/>
      <c r="M295" s="40" t="s">
        <v>2230</v>
      </c>
      <c r="N295" s="8"/>
    </row>
    <row r="296" spans="1:14" ht="27" hidden="1" customHeight="1" x14ac:dyDescent="0.25">
      <c r="A296" s="191">
        <f t="shared" si="12"/>
        <v>135</v>
      </c>
      <c r="B296" s="230" t="s">
        <v>1492</v>
      </c>
      <c r="C296" s="232">
        <v>1</v>
      </c>
      <c r="D296" s="235">
        <v>2019</v>
      </c>
      <c r="E296" s="284">
        <v>2495.61</v>
      </c>
      <c r="F296" s="57">
        <v>0</v>
      </c>
      <c r="G296" s="192">
        <f t="shared" si="11"/>
        <v>2495.61</v>
      </c>
      <c r="H296" s="205" t="s">
        <v>1510</v>
      </c>
      <c r="I296" s="136">
        <v>43564</v>
      </c>
      <c r="J296" s="205" t="s">
        <v>2087</v>
      </c>
      <c r="K296" s="136">
        <v>44887</v>
      </c>
      <c r="L296" s="228"/>
      <c r="M296" s="40" t="s">
        <v>2230</v>
      </c>
      <c r="N296" s="8"/>
    </row>
    <row r="297" spans="1:14" ht="27" hidden="1" customHeight="1" x14ac:dyDescent="0.25">
      <c r="A297" s="191">
        <f t="shared" si="12"/>
        <v>136</v>
      </c>
      <c r="B297" s="230" t="s">
        <v>1493</v>
      </c>
      <c r="C297" s="232">
        <v>1</v>
      </c>
      <c r="D297" s="235">
        <v>2019</v>
      </c>
      <c r="E297" s="284">
        <v>9970.2000000000007</v>
      </c>
      <c r="F297" s="57">
        <v>0</v>
      </c>
      <c r="G297" s="192">
        <f t="shared" si="11"/>
        <v>9970.2000000000007</v>
      </c>
      <c r="H297" s="205" t="s">
        <v>1510</v>
      </c>
      <c r="I297" s="136">
        <v>43564</v>
      </c>
      <c r="J297" s="205" t="s">
        <v>2087</v>
      </c>
      <c r="K297" s="136">
        <v>44887</v>
      </c>
      <c r="L297" s="228"/>
      <c r="M297" s="40" t="s">
        <v>2230</v>
      </c>
      <c r="N297" s="8"/>
    </row>
    <row r="298" spans="1:14" ht="27" hidden="1" customHeight="1" x14ac:dyDescent="0.25">
      <c r="A298" s="191">
        <f t="shared" si="12"/>
        <v>137</v>
      </c>
      <c r="B298" s="230" t="s">
        <v>1494</v>
      </c>
      <c r="C298" s="232">
        <v>1</v>
      </c>
      <c r="D298" s="235">
        <v>2019</v>
      </c>
      <c r="E298" s="234">
        <v>302.60000000000002</v>
      </c>
      <c r="F298" s="57">
        <v>0</v>
      </c>
      <c r="G298" s="192">
        <f t="shared" si="11"/>
        <v>302.60000000000002</v>
      </c>
      <c r="H298" s="205" t="s">
        <v>1510</v>
      </c>
      <c r="I298" s="136">
        <v>43564</v>
      </c>
      <c r="J298" s="205" t="s">
        <v>2087</v>
      </c>
      <c r="K298" s="136">
        <v>44887</v>
      </c>
      <c r="L298" s="228"/>
      <c r="M298" s="40" t="s">
        <v>2230</v>
      </c>
      <c r="N298" s="8"/>
    </row>
    <row r="299" spans="1:14" ht="27" hidden="1" customHeight="1" x14ac:dyDescent="0.25">
      <c r="A299" s="191">
        <f t="shared" si="12"/>
        <v>138</v>
      </c>
      <c r="B299" s="230" t="s">
        <v>1495</v>
      </c>
      <c r="C299" s="232">
        <v>1</v>
      </c>
      <c r="D299" s="235">
        <v>2019</v>
      </c>
      <c r="E299" s="284">
        <v>1912.5</v>
      </c>
      <c r="F299" s="57">
        <v>0</v>
      </c>
      <c r="G299" s="192">
        <f t="shared" si="11"/>
        <v>1912.5</v>
      </c>
      <c r="H299" s="205" t="s">
        <v>1510</v>
      </c>
      <c r="I299" s="136">
        <v>43564</v>
      </c>
      <c r="J299" s="205" t="s">
        <v>2102</v>
      </c>
      <c r="K299" s="136">
        <v>44879</v>
      </c>
      <c r="L299" s="308" t="s">
        <v>469</v>
      </c>
      <c r="M299" s="40" t="s">
        <v>2230</v>
      </c>
      <c r="N299" s="8"/>
    </row>
    <row r="300" spans="1:14" ht="27" hidden="1" customHeight="1" x14ac:dyDescent="0.25">
      <c r="A300" s="191">
        <f t="shared" si="12"/>
        <v>139</v>
      </c>
      <c r="B300" s="230" t="s">
        <v>1496</v>
      </c>
      <c r="C300" s="232">
        <v>1</v>
      </c>
      <c r="D300" s="235">
        <v>2019</v>
      </c>
      <c r="E300" s="284">
        <v>4666.5</v>
      </c>
      <c r="F300" s="57">
        <v>0</v>
      </c>
      <c r="G300" s="192">
        <f t="shared" si="11"/>
        <v>4666.5</v>
      </c>
      <c r="H300" s="205" t="s">
        <v>1510</v>
      </c>
      <c r="I300" s="136">
        <v>43564</v>
      </c>
      <c r="J300" s="205" t="s">
        <v>2087</v>
      </c>
      <c r="K300" s="136">
        <v>44887</v>
      </c>
      <c r="L300" s="228"/>
      <c r="M300" s="40" t="s">
        <v>2230</v>
      </c>
      <c r="N300" s="8"/>
    </row>
    <row r="301" spans="1:14" ht="33" hidden="1" customHeight="1" x14ac:dyDescent="0.25">
      <c r="A301" s="191">
        <f t="shared" si="12"/>
        <v>140</v>
      </c>
      <c r="B301" s="230" t="s">
        <v>1497</v>
      </c>
      <c r="C301" s="232">
        <v>2</v>
      </c>
      <c r="D301" s="235">
        <v>2019</v>
      </c>
      <c r="E301" s="284">
        <v>1593</v>
      </c>
      <c r="F301" s="57">
        <v>0</v>
      </c>
      <c r="G301" s="192">
        <f t="shared" si="11"/>
        <v>1593</v>
      </c>
      <c r="H301" s="205" t="s">
        <v>1510</v>
      </c>
      <c r="I301" s="136">
        <v>43564</v>
      </c>
      <c r="J301" s="205" t="s">
        <v>2087</v>
      </c>
      <c r="K301" s="136">
        <v>44887</v>
      </c>
      <c r="L301" s="228"/>
      <c r="M301" s="40" t="s">
        <v>2230</v>
      </c>
      <c r="N301" s="8"/>
    </row>
    <row r="302" spans="1:14" ht="25.5" hidden="1" customHeight="1" x14ac:dyDescent="0.25">
      <c r="A302" s="191">
        <f t="shared" si="12"/>
        <v>141</v>
      </c>
      <c r="B302" s="230" t="s">
        <v>1498</v>
      </c>
      <c r="C302" s="232">
        <v>1</v>
      </c>
      <c r="D302" s="235">
        <v>2019</v>
      </c>
      <c r="E302" s="284">
        <v>1189.57</v>
      </c>
      <c r="F302" s="57">
        <v>0</v>
      </c>
      <c r="G302" s="192">
        <f t="shared" si="11"/>
        <v>1189.57</v>
      </c>
      <c r="H302" s="205" t="s">
        <v>1510</v>
      </c>
      <c r="I302" s="136">
        <v>43564</v>
      </c>
      <c r="J302" s="205" t="s">
        <v>2087</v>
      </c>
      <c r="K302" s="136">
        <v>44887</v>
      </c>
      <c r="L302" s="228"/>
      <c r="M302" s="40" t="s">
        <v>2230</v>
      </c>
      <c r="N302" s="8"/>
    </row>
    <row r="303" spans="1:14" ht="27" hidden="1" customHeight="1" x14ac:dyDescent="0.25">
      <c r="A303" s="191">
        <f t="shared" si="12"/>
        <v>142</v>
      </c>
      <c r="B303" s="230" t="s">
        <v>1499</v>
      </c>
      <c r="C303" s="232">
        <v>30</v>
      </c>
      <c r="D303" s="235">
        <v>2019</v>
      </c>
      <c r="E303" s="284">
        <v>2991.3</v>
      </c>
      <c r="F303" s="57">
        <v>0</v>
      </c>
      <c r="G303" s="192">
        <f t="shared" si="11"/>
        <v>2991.3</v>
      </c>
      <c r="H303" s="205" t="s">
        <v>1510</v>
      </c>
      <c r="I303" s="136">
        <v>43564</v>
      </c>
      <c r="J303" s="205" t="s">
        <v>2088</v>
      </c>
      <c r="K303" s="136">
        <v>44887</v>
      </c>
      <c r="L303" s="307" t="s">
        <v>469</v>
      </c>
      <c r="M303" s="40" t="s">
        <v>2230</v>
      </c>
      <c r="N303" s="8"/>
    </row>
    <row r="304" spans="1:14" ht="27" hidden="1" customHeight="1" x14ac:dyDescent="0.25">
      <c r="A304" s="191">
        <f t="shared" si="12"/>
        <v>143</v>
      </c>
      <c r="B304" s="230" t="s">
        <v>1500</v>
      </c>
      <c r="C304" s="232" t="s">
        <v>1505</v>
      </c>
      <c r="D304" s="235">
        <v>2019</v>
      </c>
      <c r="E304" s="284">
        <v>9657.1200000000008</v>
      </c>
      <c r="F304" s="57">
        <v>0</v>
      </c>
      <c r="G304" s="192">
        <f t="shared" si="11"/>
        <v>9657.1200000000008</v>
      </c>
      <c r="H304" s="205" t="s">
        <v>1510</v>
      </c>
      <c r="I304" s="136">
        <v>43564</v>
      </c>
      <c r="J304" s="205" t="s">
        <v>2087</v>
      </c>
      <c r="K304" s="136">
        <v>44887</v>
      </c>
      <c r="L304" s="228"/>
      <c r="M304" s="40" t="s">
        <v>2230</v>
      </c>
      <c r="N304" s="8"/>
    </row>
    <row r="305" spans="1:14" ht="37.5" hidden="1" customHeight="1" x14ac:dyDescent="0.25">
      <c r="A305" s="191">
        <f t="shared" si="12"/>
        <v>144</v>
      </c>
      <c r="B305" s="230" t="s">
        <v>1501</v>
      </c>
      <c r="C305" s="232" t="s">
        <v>1504</v>
      </c>
      <c r="D305" s="235">
        <v>2019</v>
      </c>
      <c r="E305" s="234">
        <v>301.5</v>
      </c>
      <c r="F305" s="57">
        <v>0</v>
      </c>
      <c r="G305" s="192">
        <f t="shared" si="11"/>
        <v>301.5</v>
      </c>
      <c r="H305" s="205" t="s">
        <v>1510</v>
      </c>
      <c r="I305" s="136">
        <v>43564</v>
      </c>
      <c r="J305" s="205" t="s">
        <v>2087</v>
      </c>
      <c r="K305" s="136">
        <v>44887</v>
      </c>
      <c r="L305" s="307" t="s">
        <v>469</v>
      </c>
      <c r="M305" s="100" t="s">
        <v>2230</v>
      </c>
      <c r="N305" s="8"/>
    </row>
    <row r="306" spans="1:14" ht="27" hidden="1" customHeight="1" x14ac:dyDescent="0.25">
      <c r="A306" s="191">
        <f t="shared" si="12"/>
        <v>145</v>
      </c>
      <c r="B306" s="230" t="s">
        <v>1502</v>
      </c>
      <c r="C306" s="232">
        <v>100</v>
      </c>
      <c r="D306" s="235">
        <v>2019</v>
      </c>
      <c r="E306" s="234">
        <v>212</v>
      </c>
      <c r="F306" s="57">
        <v>0</v>
      </c>
      <c r="G306" s="192">
        <f t="shared" si="11"/>
        <v>212</v>
      </c>
      <c r="H306" s="205" t="s">
        <v>1510</v>
      </c>
      <c r="I306" s="136">
        <v>43564</v>
      </c>
      <c r="J306" s="205" t="s">
        <v>2087</v>
      </c>
      <c r="K306" s="136">
        <v>44887</v>
      </c>
      <c r="L306" s="228"/>
      <c r="M306" s="40" t="s">
        <v>2230</v>
      </c>
      <c r="N306" s="8"/>
    </row>
    <row r="307" spans="1:14" ht="26.25" hidden="1" customHeight="1" x14ac:dyDescent="0.25">
      <c r="A307" s="191">
        <f t="shared" si="12"/>
        <v>146</v>
      </c>
      <c r="B307" s="229" t="s">
        <v>1481</v>
      </c>
      <c r="C307" s="233" t="s">
        <v>1503</v>
      </c>
      <c r="D307" s="235">
        <v>2019</v>
      </c>
      <c r="E307" s="284">
        <v>93240</v>
      </c>
      <c r="F307" s="57">
        <v>0</v>
      </c>
      <c r="G307" s="192">
        <f t="shared" si="11"/>
        <v>93240</v>
      </c>
      <c r="H307" s="205" t="s">
        <v>1510</v>
      </c>
      <c r="I307" s="136">
        <v>43564</v>
      </c>
      <c r="J307" s="205" t="s">
        <v>2088</v>
      </c>
      <c r="K307" s="136">
        <v>44887</v>
      </c>
      <c r="L307" s="307" t="s">
        <v>469</v>
      </c>
      <c r="M307" s="40" t="s">
        <v>2230</v>
      </c>
      <c r="N307" s="8"/>
    </row>
    <row r="308" spans="1:14" ht="33" hidden="1" customHeight="1" x14ac:dyDescent="0.25">
      <c r="A308" s="191">
        <f t="shared" si="12"/>
        <v>147</v>
      </c>
      <c r="B308" s="118" t="s">
        <v>1511</v>
      </c>
      <c r="C308" s="191">
        <v>8</v>
      </c>
      <c r="D308" s="161"/>
      <c r="E308" s="192">
        <v>5990.24</v>
      </c>
      <c r="F308" s="57">
        <v>5990.24</v>
      </c>
      <c r="G308" s="192">
        <f t="shared" si="11"/>
        <v>0</v>
      </c>
      <c r="H308" s="205" t="s">
        <v>1513</v>
      </c>
      <c r="I308" s="136">
        <v>43564</v>
      </c>
      <c r="J308" s="205" t="s">
        <v>1513</v>
      </c>
      <c r="K308" s="136">
        <v>43564</v>
      </c>
      <c r="L308" s="228"/>
      <c r="M308" s="40" t="s">
        <v>2230</v>
      </c>
      <c r="N308" s="8"/>
    </row>
    <row r="309" spans="1:14" ht="33" hidden="1" customHeight="1" x14ac:dyDescent="0.25">
      <c r="A309" s="191">
        <f t="shared" si="12"/>
        <v>148</v>
      </c>
      <c r="B309" s="118" t="s">
        <v>1512</v>
      </c>
      <c r="C309" s="191">
        <v>8</v>
      </c>
      <c r="D309" s="161"/>
      <c r="E309" s="192">
        <v>5990.24</v>
      </c>
      <c r="F309" s="57">
        <v>5990.24</v>
      </c>
      <c r="G309" s="192">
        <f t="shared" si="11"/>
        <v>0</v>
      </c>
      <c r="H309" s="205" t="s">
        <v>1513</v>
      </c>
      <c r="I309" s="136">
        <v>43564</v>
      </c>
      <c r="J309" s="205" t="s">
        <v>1513</v>
      </c>
      <c r="K309" s="136">
        <v>43564</v>
      </c>
      <c r="L309" s="228"/>
      <c r="M309" s="40" t="s">
        <v>2230</v>
      </c>
      <c r="N309" s="8"/>
    </row>
    <row r="310" spans="1:14" s="9" customFormat="1" ht="16.5" hidden="1" customHeight="1" x14ac:dyDescent="0.25">
      <c r="A310" s="398">
        <v>147</v>
      </c>
      <c r="B310" s="399" t="s">
        <v>4041</v>
      </c>
      <c r="C310" s="398">
        <v>1</v>
      </c>
      <c r="D310" s="356">
        <v>2015</v>
      </c>
      <c r="E310" s="379">
        <v>43400</v>
      </c>
      <c r="F310" s="57">
        <v>18083.45</v>
      </c>
      <c r="G310" s="379">
        <f t="shared" si="11"/>
        <v>25316.55</v>
      </c>
      <c r="H310" s="400" t="s">
        <v>1515</v>
      </c>
      <c r="I310" s="394">
        <v>43606</v>
      </c>
      <c r="J310" s="400" t="s">
        <v>4058</v>
      </c>
      <c r="K310" s="394">
        <v>45511</v>
      </c>
      <c r="L310" s="485" t="s">
        <v>2230</v>
      </c>
      <c r="M310" s="401" t="s">
        <v>2230</v>
      </c>
      <c r="N310" s="411"/>
    </row>
    <row r="311" spans="1:14" ht="21" hidden="1" customHeight="1" x14ac:dyDescent="0.25">
      <c r="A311" s="191">
        <f t="shared" si="12"/>
        <v>148</v>
      </c>
      <c r="B311" s="236" t="s">
        <v>1516</v>
      </c>
      <c r="C311" s="237"/>
      <c r="D311" s="161"/>
      <c r="E311" s="239"/>
      <c r="F311" s="239"/>
      <c r="G311" s="192">
        <f t="shared" si="11"/>
        <v>0</v>
      </c>
      <c r="H311" s="205" t="s">
        <v>1535</v>
      </c>
      <c r="I311" s="136">
        <v>43612</v>
      </c>
      <c r="J311" s="205" t="s">
        <v>1535</v>
      </c>
      <c r="K311" s="136">
        <v>43612</v>
      </c>
      <c r="L311" s="228"/>
      <c r="M311" s="40" t="s">
        <v>2230</v>
      </c>
      <c r="N311" s="8"/>
    </row>
    <row r="312" spans="1:14" ht="21" hidden="1" customHeight="1" x14ac:dyDescent="0.25">
      <c r="A312" s="191">
        <f t="shared" si="12"/>
        <v>149</v>
      </c>
      <c r="B312" s="236" t="s">
        <v>1517</v>
      </c>
      <c r="C312" s="238">
        <v>2</v>
      </c>
      <c r="D312" s="161"/>
      <c r="E312" s="239">
        <v>3800</v>
      </c>
      <c r="F312" s="239">
        <v>3800</v>
      </c>
      <c r="G312" s="192">
        <f t="shared" si="11"/>
        <v>0</v>
      </c>
      <c r="H312" s="205" t="s">
        <v>1535</v>
      </c>
      <c r="I312" s="136">
        <v>43612</v>
      </c>
      <c r="J312" s="205" t="s">
        <v>1535</v>
      </c>
      <c r="K312" s="136">
        <v>43612</v>
      </c>
      <c r="L312" s="228"/>
      <c r="M312" s="40" t="s">
        <v>2230</v>
      </c>
      <c r="N312" s="8"/>
    </row>
    <row r="313" spans="1:14" ht="21" hidden="1" customHeight="1" x14ac:dyDescent="0.25">
      <c r="A313" s="191">
        <f t="shared" si="12"/>
        <v>150</v>
      </c>
      <c r="B313" s="236" t="s">
        <v>1518</v>
      </c>
      <c r="C313" s="238">
        <v>2</v>
      </c>
      <c r="D313" s="161"/>
      <c r="E313" s="239">
        <v>3800</v>
      </c>
      <c r="F313" s="239">
        <v>3800</v>
      </c>
      <c r="G313" s="192">
        <f t="shared" si="11"/>
        <v>0</v>
      </c>
      <c r="H313" s="205" t="s">
        <v>1535</v>
      </c>
      <c r="I313" s="136">
        <v>43612</v>
      </c>
      <c r="J313" s="205" t="s">
        <v>1535</v>
      </c>
      <c r="K313" s="136">
        <v>43612</v>
      </c>
      <c r="L313" s="228"/>
      <c r="M313" s="40" t="s">
        <v>2230</v>
      </c>
      <c r="N313" s="8"/>
    </row>
    <row r="314" spans="1:14" ht="21" hidden="1" customHeight="1" x14ac:dyDescent="0.25">
      <c r="A314" s="191">
        <f t="shared" si="12"/>
        <v>151</v>
      </c>
      <c r="B314" s="236" t="s">
        <v>1519</v>
      </c>
      <c r="C314" s="238">
        <v>2</v>
      </c>
      <c r="D314" s="161"/>
      <c r="E314" s="239">
        <v>3800</v>
      </c>
      <c r="F314" s="239">
        <v>3800</v>
      </c>
      <c r="G314" s="192">
        <f t="shared" si="11"/>
        <v>0</v>
      </c>
      <c r="H314" s="205" t="s">
        <v>1535</v>
      </c>
      <c r="I314" s="136">
        <v>43612</v>
      </c>
      <c r="J314" s="205" t="s">
        <v>1535</v>
      </c>
      <c r="K314" s="136">
        <v>43612</v>
      </c>
      <c r="L314" s="228"/>
      <c r="M314" s="40" t="s">
        <v>2230</v>
      </c>
      <c r="N314" s="8"/>
    </row>
    <row r="315" spans="1:14" ht="21" hidden="1" customHeight="1" x14ac:dyDescent="0.25">
      <c r="A315" s="191">
        <f t="shared" si="12"/>
        <v>152</v>
      </c>
      <c r="B315" s="236" t="s">
        <v>1520</v>
      </c>
      <c r="C315" s="238">
        <v>9</v>
      </c>
      <c r="D315" s="161"/>
      <c r="E315" s="239">
        <v>17100</v>
      </c>
      <c r="F315" s="239">
        <v>17100</v>
      </c>
      <c r="G315" s="192">
        <f t="shared" si="11"/>
        <v>0</v>
      </c>
      <c r="H315" s="205" t="s">
        <v>1535</v>
      </c>
      <c r="I315" s="136">
        <v>43612</v>
      </c>
      <c r="J315" s="205" t="s">
        <v>1535</v>
      </c>
      <c r="K315" s="136">
        <v>43612</v>
      </c>
      <c r="L315" s="228"/>
      <c r="M315" s="40" t="s">
        <v>2230</v>
      </c>
      <c r="N315" s="8"/>
    </row>
    <row r="316" spans="1:14" ht="21" hidden="1" customHeight="1" x14ac:dyDescent="0.25">
      <c r="A316" s="191">
        <f t="shared" si="12"/>
        <v>153</v>
      </c>
      <c r="B316" s="236" t="s">
        <v>1521</v>
      </c>
      <c r="C316" s="238">
        <v>9</v>
      </c>
      <c r="D316" s="161"/>
      <c r="E316" s="239">
        <v>17100</v>
      </c>
      <c r="F316" s="239">
        <v>17100</v>
      </c>
      <c r="G316" s="192">
        <f t="shared" si="11"/>
        <v>0</v>
      </c>
      <c r="H316" s="205" t="s">
        <v>1535</v>
      </c>
      <c r="I316" s="136">
        <v>43612</v>
      </c>
      <c r="J316" s="205" t="s">
        <v>1535</v>
      </c>
      <c r="K316" s="136">
        <v>43612</v>
      </c>
      <c r="L316" s="228"/>
      <c r="M316" s="40" t="s">
        <v>2230</v>
      </c>
      <c r="N316" s="8"/>
    </row>
    <row r="317" spans="1:14" ht="21" hidden="1" customHeight="1" x14ac:dyDescent="0.25">
      <c r="A317" s="191">
        <f t="shared" si="12"/>
        <v>154</v>
      </c>
      <c r="B317" s="236" t="s">
        <v>1522</v>
      </c>
      <c r="C317" s="238">
        <v>9</v>
      </c>
      <c r="D317" s="161"/>
      <c r="E317" s="239">
        <v>17100</v>
      </c>
      <c r="F317" s="239">
        <v>17100</v>
      </c>
      <c r="G317" s="192">
        <f t="shared" si="11"/>
        <v>0</v>
      </c>
      <c r="H317" s="205" t="s">
        <v>1535</v>
      </c>
      <c r="I317" s="136">
        <v>43612</v>
      </c>
      <c r="J317" s="205" t="s">
        <v>1535</v>
      </c>
      <c r="K317" s="136">
        <v>43612</v>
      </c>
      <c r="L317" s="228"/>
      <c r="M317" s="40" t="s">
        <v>2230</v>
      </c>
      <c r="N317" s="8"/>
    </row>
    <row r="318" spans="1:14" ht="21" hidden="1" customHeight="1" x14ac:dyDescent="0.25">
      <c r="A318" s="191">
        <f t="shared" si="12"/>
        <v>155</v>
      </c>
      <c r="B318" s="236" t="s">
        <v>1523</v>
      </c>
      <c r="C318" s="238">
        <v>9</v>
      </c>
      <c r="D318" s="161"/>
      <c r="E318" s="239">
        <v>17100</v>
      </c>
      <c r="F318" s="239">
        <v>17100</v>
      </c>
      <c r="G318" s="192">
        <f t="shared" si="11"/>
        <v>0</v>
      </c>
      <c r="H318" s="205" t="s">
        <v>1535</v>
      </c>
      <c r="I318" s="136">
        <v>43612</v>
      </c>
      <c r="J318" s="205" t="s">
        <v>1535</v>
      </c>
      <c r="K318" s="136">
        <v>43612</v>
      </c>
      <c r="L318" s="228"/>
      <c r="M318" s="40" t="s">
        <v>2230</v>
      </c>
      <c r="N318" s="8"/>
    </row>
    <row r="319" spans="1:14" ht="21" hidden="1" customHeight="1" x14ac:dyDescent="0.25">
      <c r="A319" s="191">
        <f t="shared" si="12"/>
        <v>156</v>
      </c>
      <c r="B319" s="236" t="s">
        <v>1524</v>
      </c>
      <c r="C319" s="238">
        <v>9</v>
      </c>
      <c r="D319" s="161"/>
      <c r="E319" s="239">
        <v>17100</v>
      </c>
      <c r="F319" s="239">
        <v>17100</v>
      </c>
      <c r="G319" s="192">
        <f t="shared" si="11"/>
        <v>0</v>
      </c>
      <c r="H319" s="205" t="s">
        <v>1535</v>
      </c>
      <c r="I319" s="136">
        <v>43612</v>
      </c>
      <c r="J319" s="205" t="s">
        <v>1535</v>
      </c>
      <c r="K319" s="136">
        <v>43612</v>
      </c>
      <c r="L319" s="228"/>
      <c r="M319" s="40" t="s">
        <v>2230</v>
      </c>
      <c r="N319" s="8"/>
    </row>
    <row r="320" spans="1:14" ht="21" hidden="1" customHeight="1" x14ac:dyDescent="0.25">
      <c r="A320" s="191">
        <f t="shared" si="12"/>
        <v>157</v>
      </c>
      <c r="B320" s="236" t="s">
        <v>1525</v>
      </c>
      <c r="C320" s="238">
        <v>9</v>
      </c>
      <c r="D320" s="161"/>
      <c r="E320" s="239">
        <v>17100</v>
      </c>
      <c r="F320" s="239">
        <v>17100</v>
      </c>
      <c r="G320" s="192">
        <f t="shared" si="11"/>
        <v>0</v>
      </c>
      <c r="H320" s="205" t="s">
        <v>1535</v>
      </c>
      <c r="I320" s="136">
        <v>43612</v>
      </c>
      <c r="J320" s="205" t="s">
        <v>1535</v>
      </c>
      <c r="K320" s="136">
        <v>43612</v>
      </c>
      <c r="L320" s="228"/>
      <c r="M320" s="40" t="s">
        <v>2230</v>
      </c>
      <c r="N320" s="8"/>
    </row>
    <row r="321" spans="1:14" ht="21" hidden="1" customHeight="1" x14ac:dyDescent="0.25">
      <c r="A321" s="191">
        <f t="shared" si="12"/>
        <v>158</v>
      </c>
      <c r="B321" s="236" t="s">
        <v>1526</v>
      </c>
      <c r="C321" s="237"/>
      <c r="D321" s="161"/>
      <c r="E321" s="239"/>
      <c r="F321" s="239"/>
      <c r="G321" s="192">
        <f t="shared" si="11"/>
        <v>0</v>
      </c>
      <c r="H321" s="205" t="s">
        <v>1535</v>
      </c>
      <c r="I321" s="136">
        <v>43612</v>
      </c>
      <c r="J321" s="205" t="s">
        <v>1535</v>
      </c>
      <c r="K321" s="136">
        <v>43612</v>
      </c>
      <c r="L321" s="228"/>
      <c r="M321" s="40" t="s">
        <v>2230</v>
      </c>
      <c r="N321" s="8"/>
    </row>
    <row r="322" spans="1:14" ht="21" hidden="1" customHeight="1" x14ac:dyDescent="0.25">
      <c r="A322" s="191">
        <f t="shared" si="12"/>
        <v>159</v>
      </c>
      <c r="B322" s="236" t="s">
        <v>1527</v>
      </c>
      <c r="C322" s="238">
        <v>8</v>
      </c>
      <c r="D322" s="161"/>
      <c r="E322" s="239">
        <v>7200</v>
      </c>
      <c r="F322" s="239">
        <v>7200</v>
      </c>
      <c r="G322" s="192">
        <f t="shared" si="11"/>
        <v>0</v>
      </c>
      <c r="H322" s="205" t="s">
        <v>1535</v>
      </c>
      <c r="I322" s="136">
        <v>43612</v>
      </c>
      <c r="J322" s="205" t="s">
        <v>1535</v>
      </c>
      <c r="K322" s="136">
        <v>43612</v>
      </c>
      <c r="L322" s="228"/>
      <c r="M322" s="40" t="s">
        <v>2230</v>
      </c>
      <c r="N322" s="8"/>
    </row>
    <row r="323" spans="1:14" ht="21" hidden="1" customHeight="1" x14ac:dyDescent="0.25">
      <c r="A323" s="191">
        <f t="shared" si="12"/>
        <v>160</v>
      </c>
      <c r="B323" s="236" t="s">
        <v>1528</v>
      </c>
      <c r="C323" s="238">
        <v>8</v>
      </c>
      <c r="D323" s="161"/>
      <c r="E323" s="239">
        <v>7200</v>
      </c>
      <c r="F323" s="239">
        <v>7200</v>
      </c>
      <c r="G323" s="192">
        <f t="shared" si="11"/>
        <v>0</v>
      </c>
      <c r="H323" s="205" t="s">
        <v>1535</v>
      </c>
      <c r="I323" s="136">
        <v>43612</v>
      </c>
      <c r="J323" s="205" t="s">
        <v>1535</v>
      </c>
      <c r="K323" s="136">
        <v>43612</v>
      </c>
      <c r="L323" s="228"/>
      <c r="M323" s="40" t="s">
        <v>2230</v>
      </c>
      <c r="N323" s="8"/>
    </row>
    <row r="324" spans="1:14" ht="21" hidden="1" customHeight="1" x14ac:dyDescent="0.25">
      <c r="A324" s="191">
        <f t="shared" si="12"/>
        <v>161</v>
      </c>
      <c r="B324" s="236" t="s">
        <v>1529</v>
      </c>
      <c r="C324" s="238">
        <v>8</v>
      </c>
      <c r="D324" s="161"/>
      <c r="E324" s="239">
        <v>7200</v>
      </c>
      <c r="F324" s="239">
        <v>7200</v>
      </c>
      <c r="G324" s="192">
        <f t="shared" si="11"/>
        <v>0</v>
      </c>
      <c r="H324" s="205" t="s">
        <v>1535</v>
      </c>
      <c r="I324" s="136">
        <v>43612</v>
      </c>
      <c r="J324" s="205" t="s">
        <v>1535</v>
      </c>
      <c r="K324" s="136">
        <v>43612</v>
      </c>
      <c r="L324" s="228"/>
      <c r="M324" s="40" t="s">
        <v>2230</v>
      </c>
      <c r="N324" s="8"/>
    </row>
    <row r="325" spans="1:14" ht="21" hidden="1" customHeight="1" x14ac:dyDescent="0.25">
      <c r="A325" s="191">
        <f t="shared" si="12"/>
        <v>162</v>
      </c>
      <c r="B325" s="236" t="s">
        <v>1530</v>
      </c>
      <c r="C325" s="238">
        <v>8</v>
      </c>
      <c r="D325" s="161"/>
      <c r="E325" s="239">
        <v>7200</v>
      </c>
      <c r="F325" s="239">
        <v>7200</v>
      </c>
      <c r="G325" s="192">
        <f t="shared" si="11"/>
        <v>0</v>
      </c>
      <c r="H325" s="205" t="s">
        <v>1535</v>
      </c>
      <c r="I325" s="136">
        <v>43612</v>
      </c>
      <c r="J325" s="205" t="s">
        <v>1535</v>
      </c>
      <c r="K325" s="136">
        <v>43612</v>
      </c>
      <c r="L325" s="228"/>
      <c r="M325" s="40" t="s">
        <v>2230</v>
      </c>
      <c r="N325" s="8"/>
    </row>
    <row r="326" spans="1:14" ht="21" hidden="1" customHeight="1" x14ac:dyDescent="0.25">
      <c r="A326" s="191">
        <f t="shared" si="12"/>
        <v>163</v>
      </c>
      <c r="B326" s="236" t="s">
        <v>1531</v>
      </c>
      <c r="C326" s="238">
        <v>8</v>
      </c>
      <c r="D326" s="161"/>
      <c r="E326" s="239">
        <v>7200</v>
      </c>
      <c r="F326" s="239">
        <v>7200</v>
      </c>
      <c r="G326" s="192">
        <f t="shared" si="11"/>
        <v>0</v>
      </c>
      <c r="H326" s="205" t="s">
        <v>1535</v>
      </c>
      <c r="I326" s="136">
        <v>43612</v>
      </c>
      <c r="J326" s="205" t="s">
        <v>1535</v>
      </c>
      <c r="K326" s="136">
        <v>43612</v>
      </c>
      <c r="L326" s="228"/>
      <c r="M326" s="40" t="s">
        <v>2230</v>
      </c>
      <c r="N326" s="8"/>
    </row>
    <row r="327" spans="1:14" ht="21" hidden="1" customHeight="1" x14ac:dyDescent="0.25">
      <c r="A327" s="191">
        <f t="shared" si="12"/>
        <v>164</v>
      </c>
      <c r="B327" s="236" t="s">
        <v>1532</v>
      </c>
      <c r="C327" s="238">
        <v>8</v>
      </c>
      <c r="D327" s="161"/>
      <c r="E327" s="239">
        <v>7200</v>
      </c>
      <c r="F327" s="239">
        <v>7200</v>
      </c>
      <c r="G327" s="192">
        <f t="shared" si="11"/>
        <v>0</v>
      </c>
      <c r="H327" s="205" t="s">
        <v>1535</v>
      </c>
      <c r="I327" s="136">
        <v>43612</v>
      </c>
      <c r="J327" s="205" t="s">
        <v>1535</v>
      </c>
      <c r="K327" s="136">
        <v>43612</v>
      </c>
      <c r="L327" s="228"/>
      <c r="M327" s="40" t="s">
        <v>2230</v>
      </c>
      <c r="N327" s="8"/>
    </row>
    <row r="328" spans="1:14" ht="21" hidden="1" customHeight="1" x14ac:dyDescent="0.25">
      <c r="A328" s="191">
        <f t="shared" si="12"/>
        <v>165</v>
      </c>
      <c r="B328" s="236" t="s">
        <v>1533</v>
      </c>
      <c r="C328" s="238">
        <v>8</v>
      </c>
      <c r="D328" s="161"/>
      <c r="E328" s="239">
        <v>7200</v>
      </c>
      <c r="F328" s="239">
        <v>7200</v>
      </c>
      <c r="G328" s="192">
        <f t="shared" si="11"/>
        <v>0</v>
      </c>
      <c r="H328" s="205" t="s">
        <v>1535</v>
      </c>
      <c r="I328" s="136">
        <v>43612</v>
      </c>
      <c r="J328" s="205" t="s">
        <v>1535</v>
      </c>
      <c r="K328" s="136">
        <v>43612</v>
      </c>
      <c r="L328" s="228"/>
      <c r="M328" s="40" t="s">
        <v>2230</v>
      </c>
      <c r="N328" s="8"/>
    </row>
    <row r="329" spans="1:14" ht="21" hidden="1" customHeight="1" x14ac:dyDescent="0.25">
      <c r="A329" s="191">
        <f t="shared" si="12"/>
        <v>166</v>
      </c>
      <c r="B329" s="236" t="s">
        <v>1534</v>
      </c>
      <c r="C329" s="238">
        <v>8</v>
      </c>
      <c r="D329" s="161"/>
      <c r="E329" s="239">
        <v>7200</v>
      </c>
      <c r="F329" s="239">
        <v>7200</v>
      </c>
      <c r="G329" s="192">
        <f t="shared" si="11"/>
        <v>0</v>
      </c>
      <c r="H329" s="205" t="s">
        <v>1535</v>
      </c>
      <c r="I329" s="136">
        <v>43612</v>
      </c>
      <c r="J329" s="205" t="s">
        <v>1535</v>
      </c>
      <c r="K329" s="136">
        <v>43612</v>
      </c>
      <c r="L329" s="228"/>
      <c r="M329" s="40" t="s">
        <v>2230</v>
      </c>
      <c r="N329" s="8"/>
    </row>
    <row r="330" spans="1:14" ht="21" hidden="1" customHeight="1" x14ac:dyDescent="0.25">
      <c r="A330" s="191">
        <f t="shared" si="12"/>
        <v>167</v>
      </c>
      <c r="B330" s="244" t="s">
        <v>1550</v>
      </c>
      <c r="C330" s="238">
        <v>400</v>
      </c>
      <c r="D330" s="161"/>
      <c r="E330" s="239">
        <v>23880</v>
      </c>
      <c r="F330" s="239">
        <v>0</v>
      </c>
      <c r="G330" s="192">
        <f t="shared" si="11"/>
        <v>23880</v>
      </c>
      <c r="H330" s="205" t="s">
        <v>1551</v>
      </c>
      <c r="I330" s="136">
        <v>43731</v>
      </c>
      <c r="J330" s="205" t="s">
        <v>1555</v>
      </c>
      <c r="K330" s="136">
        <v>43740</v>
      </c>
      <c r="L330" s="243"/>
      <c r="M330" s="40" t="s">
        <v>2230</v>
      </c>
      <c r="N330" s="8"/>
    </row>
    <row r="331" spans="1:14" ht="32.25" hidden="1" customHeight="1" x14ac:dyDescent="0.25">
      <c r="A331" s="191">
        <v>150</v>
      </c>
      <c r="B331" s="244" t="s">
        <v>1601</v>
      </c>
      <c r="C331" s="238">
        <v>163</v>
      </c>
      <c r="D331" s="161"/>
      <c r="E331" s="239">
        <v>50000</v>
      </c>
      <c r="F331" s="239">
        <v>50000</v>
      </c>
      <c r="G331" s="192">
        <f t="shared" si="11"/>
        <v>0</v>
      </c>
      <c r="H331" s="205" t="s">
        <v>1607</v>
      </c>
      <c r="I331" s="136">
        <v>43830</v>
      </c>
      <c r="J331" s="205" t="s">
        <v>1602</v>
      </c>
      <c r="K331" s="136"/>
      <c r="L331" s="245"/>
      <c r="M331" s="40" t="s">
        <v>2230</v>
      </c>
      <c r="N331" s="8"/>
    </row>
    <row r="332" spans="1:14" ht="22.5" hidden="1" customHeight="1" x14ac:dyDescent="0.25">
      <c r="A332" s="191">
        <v>151</v>
      </c>
      <c r="B332" s="244" t="s">
        <v>1606</v>
      </c>
      <c r="C332" s="238"/>
      <c r="D332" s="161"/>
      <c r="E332" s="270">
        <v>2968136.47</v>
      </c>
      <c r="F332" s="239"/>
      <c r="G332" s="192">
        <f t="shared" si="11"/>
        <v>2968136.47</v>
      </c>
      <c r="H332" s="205" t="s">
        <v>1608</v>
      </c>
      <c r="I332" s="136">
        <v>43830</v>
      </c>
      <c r="J332" s="205" t="s">
        <v>1752</v>
      </c>
      <c r="K332" s="136">
        <v>44141</v>
      </c>
      <c r="L332" s="307" t="s">
        <v>469</v>
      </c>
      <c r="M332" s="40" t="s">
        <v>2230</v>
      </c>
      <c r="N332" s="8"/>
    </row>
    <row r="333" spans="1:14" ht="44.25" hidden="1" customHeight="1" x14ac:dyDescent="0.25">
      <c r="A333" s="191">
        <v>152</v>
      </c>
      <c r="B333" s="244" t="s">
        <v>1618</v>
      </c>
      <c r="C333" s="238"/>
      <c r="D333" s="161"/>
      <c r="E333" s="270">
        <v>47452.15</v>
      </c>
      <c r="F333" s="239"/>
      <c r="G333" s="192">
        <f t="shared" si="11"/>
        <v>47452.15</v>
      </c>
      <c r="H333" s="205" t="s">
        <v>1745</v>
      </c>
      <c r="I333" s="136">
        <v>43888</v>
      </c>
      <c r="J333" s="205" t="s">
        <v>1752</v>
      </c>
      <c r="K333" s="136">
        <v>44141</v>
      </c>
      <c r="L333" s="307" t="s">
        <v>469</v>
      </c>
      <c r="M333" s="40" t="s">
        <v>2230</v>
      </c>
      <c r="N333" s="8"/>
    </row>
    <row r="334" spans="1:14" ht="44.25" hidden="1" customHeight="1" x14ac:dyDescent="0.25">
      <c r="A334" s="191">
        <v>153</v>
      </c>
      <c r="B334" s="229" t="s">
        <v>1619</v>
      </c>
      <c r="C334" s="249"/>
      <c r="D334" s="249"/>
      <c r="E334" s="234">
        <v>12990</v>
      </c>
      <c r="F334" s="234">
        <v>12990</v>
      </c>
      <c r="G334" s="192">
        <f t="shared" si="11"/>
        <v>0</v>
      </c>
      <c r="H334" s="205" t="s">
        <v>1629</v>
      </c>
      <c r="I334" s="136">
        <v>43888</v>
      </c>
      <c r="J334" s="205" t="s">
        <v>1629</v>
      </c>
      <c r="K334" s="136">
        <v>43888</v>
      </c>
      <c r="L334" s="307" t="s">
        <v>469</v>
      </c>
      <c r="M334" s="40" t="s">
        <v>2230</v>
      </c>
      <c r="N334" s="8"/>
    </row>
    <row r="335" spans="1:14" ht="44.25" hidden="1" customHeight="1" x14ac:dyDescent="0.25">
      <c r="A335" s="191">
        <v>154</v>
      </c>
      <c r="B335" s="229" t="s">
        <v>1620</v>
      </c>
      <c r="C335" s="249"/>
      <c r="D335" s="249"/>
      <c r="E335" s="234">
        <v>2010</v>
      </c>
      <c r="F335" s="234">
        <v>0</v>
      </c>
      <c r="G335" s="192">
        <f t="shared" si="11"/>
        <v>2010</v>
      </c>
      <c r="H335" s="205" t="s">
        <v>1629</v>
      </c>
      <c r="I335" s="136">
        <v>43888</v>
      </c>
      <c r="J335" s="205" t="s">
        <v>1629</v>
      </c>
      <c r="K335" s="136">
        <v>43888</v>
      </c>
      <c r="L335" s="247"/>
      <c r="M335" s="40" t="s">
        <v>2230</v>
      </c>
      <c r="N335" s="8"/>
    </row>
    <row r="336" spans="1:14" ht="44.25" hidden="1" customHeight="1" x14ac:dyDescent="0.25">
      <c r="A336" s="191">
        <v>155</v>
      </c>
      <c r="B336" s="229" t="s">
        <v>1621</v>
      </c>
      <c r="C336" s="249"/>
      <c r="D336" s="249"/>
      <c r="E336" s="234">
        <v>20000</v>
      </c>
      <c r="F336" s="234">
        <v>20000</v>
      </c>
      <c r="G336" s="192">
        <f t="shared" si="11"/>
        <v>0</v>
      </c>
      <c r="H336" s="205" t="s">
        <v>1629</v>
      </c>
      <c r="I336" s="136">
        <v>43888</v>
      </c>
      <c r="J336" s="205" t="s">
        <v>1629</v>
      </c>
      <c r="K336" s="136">
        <v>43888</v>
      </c>
      <c r="L336" s="247"/>
      <c r="M336" s="40" t="s">
        <v>2230</v>
      </c>
      <c r="N336" s="8"/>
    </row>
    <row r="337" spans="1:14" ht="44.25" hidden="1" customHeight="1" x14ac:dyDescent="0.25">
      <c r="A337" s="191">
        <v>156</v>
      </c>
      <c r="B337" s="229" t="s">
        <v>1622</v>
      </c>
      <c r="C337" s="249"/>
      <c r="D337" s="249"/>
      <c r="E337" s="234">
        <v>46096</v>
      </c>
      <c r="F337" s="234">
        <v>46096</v>
      </c>
      <c r="G337" s="192">
        <f t="shared" si="11"/>
        <v>0</v>
      </c>
      <c r="H337" s="205" t="s">
        <v>1629</v>
      </c>
      <c r="I337" s="136">
        <v>43888</v>
      </c>
      <c r="J337" s="205" t="s">
        <v>1629</v>
      </c>
      <c r="K337" s="136">
        <v>43888</v>
      </c>
      <c r="L337" s="247"/>
      <c r="M337" s="40" t="s">
        <v>2230</v>
      </c>
      <c r="N337" s="8"/>
    </row>
    <row r="338" spans="1:14" ht="44.25" hidden="1" customHeight="1" x14ac:dyDescent="0.25">
      <c r="A338" s="191">
        <v>157</v>
      </c>
      <c r="B338" s="229" t="s">
        <v>1623</v>
      </c>
      <c r="C338" s="249"/>
      <c r="D338" s="249"/>
      <c r="E338" s="234">
        <v>6399</v>
      </c>
      <c r="F338" s="234">
        <v>0</v>
      </c>
      <c r="G338" s="192">
        <f t="shared" si="11"/>
        <v>6399</v>
      </c>
      <c r="H338" s="205" t="s">
        <v>1629</v>
      </c>
      <c r="I338" s="136">
        <v>43888</v>
      </c>
      <c r="J338" s="205" t="s">
        <v>1629</v>
      </c>
      <c r="K338" s="136">
        <v>43888</v>
      </c>
      <c r="L338" s="247"/>
      <c r="M338" s="40" t="s">
        <v>2230</v>
      </c>
      <c r="N338" s="8"/>
    </row>
    <row r="339" spans="1:14" ht="44.25" hidden="1" customHeight="1" x14ac:dyDescent="0.25">
      <c r="A339" s="191">
        <v>158</v>
      </c>
      <c r="B339" s="229" t="s">
        <v>1624</v>
      </c>
      <c r="C339" s="249"/>
      <c r="D339" s="249"/>
      <c r="E339" s="234">
        <v>7500</v>
      </c>
      <c r="F339" s="234">
        <v>0</v>
      </c>
      <c r="G339" s="192">
        <f t="shared" si="11"/>
        <v>7500</v>
      </c>
      <c r="H339" s="205" t="s">
        <v>1629</v>
      </c>
      <c r="I339" s="136">
        <v>43888</v>
      </c>
      <c r="J339" s="205" t="s">
        <v>1629</v>
      </c>
      <c r="K339" s="136">
        <v>43888</v>
      </c>
      <c r="L339" s="247"/>
      <c r="M339" s="40" t="s">
        <v>2230</v>
      </c>
      <c r="N339" s="8"/>
    </row>
    <row r="340" spans="1:14" ht="44.25" hidden="1" customHeight="1" x14ac:dyDescent="0.25">
      <c r="A340" s="191">
        <v>159</v>
      </c>
      <c r="B340" s="229" t="s">
        <v>1625</v>
      </c>
      <c r="C340" s="249"/>
      <c r="D340" s="249"/>
      <c r="E340" s="234">
        <v>5320</v>
      </c>
      <c r="F340" s="234">
        <v>5320</v>
      </c>
      <c r="G340" s="192">
        <f t="shared" si="11"/>
        <v>0</v>
      </c>
      <c r="H340" s="205" t="s">
        <v>1629</v>
      </c>
      <c r="I340" s="136">
        <v>43888</v>
      </c>
      <c r="J340" s="205" t="s">
        <v>1629</v>
      </c>
      <c r="K340" s="136">
        <v>43888</v>
      </c>
      <c r="L340" s="247"/>
      <c r="M340" s="40" t="s">
        <v>2230</v>
      </c>
      <c r="N340" s="8"/>
    </row>
    <row r="341" spans="1:14" ht="44.25" hidden="1" customHeight="1" x14ac:dyDescent="0.25">
      <c r="A341" s="191">
        <v>160</v>
      </c>
      <c r="B341" s="229" t="s">
        <v>1626</v>
      </c>
      <c r="C341" s="257"/>
      <c r="D341" s="257"/>
      <c r="E341" s="234">
        <v>11642.28</v>
      </c>
      <c r="F341" s="234">
        <v>11642.28</v>
      </c>
      <c r="G341" s="192">
        <f t="shared" si="11"/>
        <v>0</v>
      </c>
      <c r="H341" s="98" t="s">
        <v>1629</v>
      </c>
      <c r="I341" s="136">
        <v>43888</v>
      </c>
      <c r="J341" s="98" t="s">
        <v>1629</v>
      </c>
      <c r="K341" s="136">
        <v>43888</v>
      </c>
      <c r="L341" s="247"/>
      <c r="M341" s="40" t="s">
        <v>2230</v>
      </c>
      <c r="N341" s="8"/>
    </row>
    <row r="342" spans="1:14" ht="21" hidden="1" customHeight="1" x14ac:dyDescent="0.25">
      <c r="A342" s="191">
        <v>161</v>
      </c>
      <c r="B342" s="229" t="s">
        <v>1627</v>
      </c>
      <c r="C342" s="257"/>
      <c r="D342" s="257"/>
      <c r="E342" s="234">
        <v>3363.6</v>
      </c>
      <c r="F342" s="234">
        <v>0</v>
      </c>
      <c r="G342" s="192">
        <f t="shared" si="11"/>
        <v>3363.6</v>
      </c>
      <c r="H342" s="98" t="s">
        <v>1629</v>
      </c>
      <c r="I342" s="136">
        <v>43888</v>
      </c>
      <c r="J342" s="98" t="s">
        <v>1629</v>
      </c>
      <c r="K342" s="136">
        <v>43888</v>
      </c>
      <c r="L342" s="245"/>
      <c r="M342" s="40" t="s">
        <v>2230</v>
      </c>
      <c r="N342" s="8"/>
    </row>
    <row r="343" spans="1:14" ht="21" hidden="1" customHeight="1" x14ac:dyDescent="0.25">
      <c r="A343" s="191">
        <v>154</v>
      </c>
      <c r="B343" s="251" t="s">
        <v>1628</v>
      </c>
      <c r="C343" s="258"/>
      <c r="D343" s="258"/>
      <c r="E343" s="250">
        <v>3418</v>
      </c>
      <c r="F343" s="250">
        <v>3418</v>
      </c>
      <c r="G343" s="192">
        <f t="shared" si="11"/>
        <v>0</v>
      </c>
      <c r="H343" s="98" t="s">
        <v>1629</v>
      </c>
      <c r="I343" s="136">
        <v>43888</v>
      </c>
      <c r="J343" s="98" t="s">
        <v>1629</v>
      </c>
      <c r="K343" s="136">
        <v>43888</v>
      </c>
      <c r="L343" s="245"/>
      <c r="M343" s="40" t="s">
        <v>2230</v>
      </c>
      <c r="N343" s="8"/>
    </row>
    <row r="344" spans="1:14" ht="25.5" hidden="1" customHeight="1" x14ac:dyDescent="0.25">
      <c r="A344" s="191"/>
      <c r="B344" s="229" t="s">
        <v>1642</v>
      </c>
      <c r="C344" s="4" t="s">
        <v>1673</v>
      </c>
      <c r="D344" s="256"/>
      <c r="E344" s="26">
        <v>7830</v>
      </c>
      <c r="F344" s="250"/>
      <c r="G344" s="192">
        <f t="shared" si="11"/>
        <v>7830</v>
      </c>
      <c r="H344" s="98" t="s">
        <v>1683</v>
      </c>
      <c r="I344" s="136">
        <v>43945</v>
      </c>
      <c r="J344" s="98" t="s">
        <v>1684</v>
      </c>
      <c r="K344" s="136">
        <v>43945</v>
      </c>
      <c r="L344" s="307" t="s">
        <v>469</v>
      </c>
      <c r="M344" s="40" t="s">
        <v>2230</v>
      </c>
      <c r="N344" s="8"/>
    </row>
    <row r="345" spans="1:14" ht="25.5" hidden="1" customHeight="1" x14ac:dyDescent="0.25">
      <c r="A345" s="191"/>
      <c r="B345" s="229" t="s">
        <v>1643</v>
      </c>
      <c r="C345" s="4" t="s">
        <v>1674</v>
      </c>
      <c r="D345" s="256"/>
      <c r="E345" s="26">
        <v>59340</v>
      </c>
      <c r="F345" s="250"/>
      <c r="G345" s="192">
        <f t="shared" si="11"/>
        <v>59340</v>
      </c>
      <c r="H345" s="98" t="s">
        <v>1683</v>
      </c>
      <c r="I345" s="136">
        <v>43945</v>
      </c>
      <c r="J345" s="98" t="s">
        <v>1684</v>
      </c>
      <c r="K345" s="136">
        <v>43945</v>
      </c>
      <c r="L345" s="307" t="s">
        <v>469</v>
      </c>
      <c r="M345" s="40" t="s">
        <v>2230</v>
      </c>
      <c r="N345" s="8"/>
    </row>
    <row r="346" spans="1:14" ht="25.5" hidden="1" customHeight="1" x14ac:dyDescent="0.25">
      <c r="A346" s="191"/>
      <c r="B346" s="229" t="s">
        <v>1644</v>
      </c>
      <c r="C346" s="4">
        <v>1</v>
      </c>
      <c r="D346" s="256"/>
      <c r="E346" s="26">
        <v>54490.080000000002</v>
      </c>
      <c r="F346" s="250"/>
      <c r="G346" s="192">
        <f t="shared" si="11"/>
        <v>54490.080000000002</v>
      </c>
      <c r="H346" s="98" t="s">
        <v>1683</v>
      </c>
      <c r="I346" s="136">
        <v>43945</v>
      </c>
      <c r="J346" s="98" t="s">
        <v>1684</v>
      </c>
      <c r="K346" s="136">
        <v>43945</v>
      </c>
      <c r="L346" s="307" t="s">
        <v>469</v>
      </c>
      <c r="M346" s="40" t="s">
        <v>2230</v>
      </c>
      <c r="N346" s="8"/>
    </row>
    <row r="347" spans="1:14" ht="25.5" hidden="1" customHeight="1" x14ac:dyDescent="0.25">
      <c r="A347" s="191"/>
      <c r="B347" s="229" t="s">
        <v>1645</v>
      </c>
      <c r="C347" s="4">
        <v>2</v>
      </c>
      <c r="D347" s="256"/>
      <c r="E347" s="26">
        <v>23790</v>
      </c>
      <c r="F347" s="250"/>
      <c r="G347" s="192">
        <f t="shared" ref="G347:G382" si="13">E347-F347</f>
        <v>23790</v>
      </c>
      <c r="H347" s="98" t="s">
        <v>1683</v>
      </c>
      <c r="I347" s="136">
        <v>43945</v>
      </c>
      <c r="J347" s="98" t="s">
        <v>1684</v>
      </c>
      <c r="K347" s="136">
        <v>43945</v>
      </c>
      <c r="L347" s="254"/>
      <c r="M347" s="40" t="s">
        <v>2230</v>
      </c>
      <c r="N347" s="8"/>
    </row>
    <row r="348" spans="1:14" ht="25.5" hidden="1" customHeight="1" x14ac:dyDescent="0.25">
      <c r="A348" s="191"/>
      <c r="B348" s="229" t="s">
        <v>1646</v>
      </c>
      <c r="C348" s="4">
        <v>2</v>
      </c>
      <c r="D348" s="256"/>
      <c r="E348" s="26">
        <v>10980</v>
      </c>
      <c r="F348" s="250"/>
      <c r="G348" s="192">
        <f t="shared" si="13"/>
        <v>10980</v>
      </c>
      <c r="H348" s="98" t="s">
        <v>1683</v>
      </c>
      <c r="I348" s="136">
        <v>43945</v>
      </c>
      <c r="J348" s="98" t="s">
        <v>1684</v>
      </c>
      <c r="K348" s="136">
        <v>43945</v>
      </c>
      <c r="L348" s="254"/>
      <c r="M348" s="40" t="s">
        <v>2230</v>
      </c>
      <c r="N348" s="8"/>
    </row>
    <row r="349" spans="1:14" ht="25.5" hidden="1" customHeight="1" x14ac:dyDescent="0.25">
      <c r="A349" s="191"/>
      <c r="B349" s="229" t="s">
        <v>1647</v>
      </c>
      <c r="C349" s="4">
        <v>3</v>
      </c>
      <c r="D349" s="256"/>
      <c r="E349" s="26">
        <v>10705.5</v>
      </c>
      <c r="F349" s="250"/>
      <c r="G349" s="192">
        <f t="shared" si="13"/>
        <v>10705.5</v>
      </c>
      <c r="H349" s="98" t="s">
        <v>1683</v>
      </c>
      <c r="I349" s="136">
        <v>43945</v>
      </c>
      <c r="J349" s="98" t="s">
        <v>1684</v>
      </c>
      <c r="K349" s="136">
        <v>43945</v>
      </c>
      <c r="L349" s="307" t="s">
        <v>469</v>
      </c>
      <c r="M349" s="40" t="s">
        <v>2230</v>
      </c>
      <c r="N349" s="8"/>
    </row>
    <row r="350" spans="1:14" ht="25.5" hidden="1" customHeight="1" x14ac:dyDescent="0.25">
      <c r="A350" s="191"/>
      <c r="B350" s="229" t="s">
        <v>1648</v>
      </c>
      <c r="C350" s="4">
        <v>3</v>
      </c>
      <c r="D350" s="256"/>
      <c r="E350" s="26">
        <v>5490</v>
      </c>
      <c r="F350" s="250"/>
      <c r="G350" s="192">
        <f t="shared" si="13"/>
        <v>5490</v>
      </c>
      <c r="H350" s="98" t="s">
        <v>1683</v>
      </c>
      <c r="I350" s="136">
        <v>43945</v>
      </c>
      <c r="J350" s="98" t="s">
        <v>1684</v>
      </c>
      <c r="K350" s="136">
        <v>43945</v>
      </c>
      <c r="L350" s="307" t="s">
        <v>469</v>
      </c>
      <c r="M350" s="40" t="s">
        <v>2230</v>
      </c>
      <c r="N350" s="8"/>
    </row>
    <row r="351" spans="1:14" ht="25.5" hidden="1" customHeight="1" x14ac:dyDescent="0.25">
      <c r="A351" s="191"/>
      <c r="B351" s="229" t="s">
        <v>1649</v>
      </c>
      <c r="C351" s="4">
        <v>2</v>
      </c>
      <c r="D351" s="256"/>
      <c r="E351" s="26">
        <v>8235</v>
      </c>
      <c r="F351" s="250"/>
      <c r="G351" s="192">
        <f t="shared" si="13"/>
        <v>8235</v>
      </c>
      <c r="H351" s="98" t="s">
        <v>1683</v>
      </c>
      <c r="I351" s="136">
        <v>43945</v>
      </c>
      <c r="J351" s="98" t="s">
        <v>1684</v>
      </c>
      <c r="K351" s="136">
        <v>43945</v>
      </c>
      <c r="L351" s="307" t="s">
        <v>469</v>
      </c>
      <c r="M351" s="40" t="s">
        <v>2230</v>
      </c>
      <c r="N351" s="8"/>
    </row>
    <row r="352" spans="1:14" ht="25.5" hidden="1" customHeight="1" x14ac:dyDescent="0.25">
      <c r="A352" s="191"/>
      <c r="B352" s="229" t="s">
        <v>1650</v>
      </c>
      <c r="C352" s="4">
        <v>1</v>
      </c>
      <c r="D352" s="256"/>
      <c r="E352" s="26">
        <v>59475</v>
      </c>
      <c r="F352" s="250"/>
      <c r="G352" s="192">
        <f t="shared" si="13"/>
        <v>59475</v>
      </c>
      <c r="H352" s="98" t="s">
        <v>1683</v>
      </c>
      <c r="I352" s="136">
        <v>43945</v>
      </c>
      <c r="J352" s="98" t="s">
        <v>1684</v>
      </c>
      <c r="K352" s="136">
        <v>43945</v>
      </c>
      <c r="L352" s="254"/>
      <c r="M352" s="40" t="s">
        <v>2230</v>
      </c>
      <c r="N352" s="8"/>
    </row>
    <row r="353" spans="1:14" ht="25.5" hidden="1" customHeight="1" x14ac:dyDescent="0.25">
      <c r="A353" s="191"/>
      <c r="B353" s="229" t="s">
        <v>1651</v>
      </c>
      <c r="C353" s="4">
        <v>3</v>
      </c>
      <c r="D353" s="256"/>
      <c r="E353" s="26">
        <v>27450</v>
      </c>
      <c r="F353" s="250"/>
      <c r="G353" s="192">
        <f t="shared" si="13"/>
        <v>27450</v>
      </c>
      <c r="H353" s="98" t="s">
        <v>1683</v>
      </c>
      <c r="I353" s="136">
        <v>43945</v>
      </c>
      <c r="J353" s="98" t="s">
        <v>1684</v>
      </c>
      <c r="K353" s="136">
        <v>43945</v>
      </c>
      <c r="L353" s="254"/>
      <c r="M353" s="40" t="s">
        <v>2230</v>
      </c>
      <c r="N353" s="8"/>
    </row>
    <row r="354" spans="1:14" ht="25.5" hidden="1" customHeight="1" x14ac:dyDescent="0.25">
      <c r="A354" s="191"/>
      <c r="B354" s="229" t="s">
        <v>1652</v>
      </c>
      <c r="C354" s="4">
        <v>3</v>
      </c>
      <c r="D354" s="256"/>
      <c r="E354" s="26">
        <v>43920</v>
      </c>
      <c r="F354" s="250"/>
      <c r="G354" s="192">
        <f t="shared" si="13"/>
        <v>43920</v>
      </c>
      <c r="H354" s="98" t="s">
        <v>1683</v>
      </c>
      <c r="I354" s="136">
        <v>43945</v>
      </c>
      <c r="J354" s="98" t="s">
        <v>1684</v>
      </c>
      <c r="K354" s="136">
        <v>43945</v>
      </c>
      <c r="L354" s="254"/>
      <c r="M354" s="40" t="s">
        <v>2230</v>
      </c>
      <c r="N354" s="8"/>
    </row>
    <row r="355" spans="1:14" ht="25.5" hidden="1" customHeight="1" x14ac:dyDescent="0.25">
      <c r="A355" s="191"/>
      <c r="B355" s="229" t="s">
        <v>1653</v>
      </c>
      <c r="C355" s="4">
        <v>5</v>
      </c>
      <c r="D355" s="256"/>
      <c r="E355" s="26">
        <v>1830</v>
      </c>
      <c r="F355" s="250"/>
      <c r="G355" s="192">
        <f t="shared" si="13"/>
        <v>1830</v>
      </c>
      <c r="H355" s="98" t="s">
        <v>1683</v>
      </c>
      <c r="I355" s="136">
        <v>43945</v>
      </c>
      <c r="J355" s="98" t="s">
        <v>1684</v>
      </c>
      <c r="K355" s="136">
        <v>43945</v>
      </c>
      <c r="L355" s="254"/>
      <c r="M355" s="40" t="s">
        <v>2230</v>
      </c>
      <c r="N355" s="8"/>
    </row>
    <row r="356" spans="1:14" ht="25.5" hidden="1" customHeight="1" x14ac:dyDescent="0.25">
      <c r="A356" s="191"/>
      <c r="B356" s="229" t="s">
        <v>1654</v>
      </c>
      <c r="C356" s="4">
        <v>3</v>
      </c>
      <c r="D356" s="256"/>
      <c r="E356" s="26">
        <v>1345.05</v>
      </c>
      <c r="F356" s="250"/>
      <c r="G356" s="192">
        <f t="shared" si="13"/>
        <v>1345.05</v>
      </c>
      <c r="H356" s="98" t="s">
        <v>1683</v>
      </c>
      <c r="I356" s="136">
        <v>43945</v>
      </c>
      <c r="J356" s="98" t="s">
        <v>1684</v>
      </c>
      <c r="K356" s="136">
        <v>43945</v>
      </c>
      <c r="L356" s="254"/>
      <c r="M356" s="40" t="s">
        <v>2230</v>
      </c>
      <c r="N356" s="8"/>
    </row>
    <row r="357" spans="1:14" ht="25.5" hidden="1" customHeight="1" x14ac:dyDescent="0.25">
      <c r="A357" s="191"/>
      <c r="B357" s="229" t="s">
        <v>1655</v>
      </c>
      <c r="C357" s="4">
        <v>1</v>
      </c>
      <c r="D357" s="256"/>
      <c r="E357" s="26">
        <v>3751</v>
      </c>
      <c r="F357" s="250"/>
      <c r="G357" s="192">
        <f t="shared" si="13"/>
        <v>3751</v>
      </c>
      <c r="H357" s="98" t="s">
        <v>1683</v>
      </c>
      <c r="I357" s="136">
        <v>43945</v>
      </c>
      <c r="J357" s="98" t="s">
        <v>1684</v>
      </c>
      <c r="K357" s="136">
        <v>43945</v>
      </c>
      <c r="L357" s="254"/>
      <c r="M357" s="40" t="s">
        <v>2230</v>
      </c>
      <c r="N357" s="8"/>
    </row>
    <row r="358" spans="1:14" ht="25.5" hidden="1" customHeight="1" x14ac:dyDescent="0.25">
      <c r="A358" s="191"/>
      <c r="B358" s="229" t="s">
        <v>1656</v>
      </c>
      <c r="C358" s="4">
        <v>1</v>
      </c>
      <c r="D358" s="256"/>
      <c r="E358" s="26">
        <v>27450</v>
      </c>
      <c r="F358" s="250"/>
      <c r="G358" s="192">
        <f t="shared" si="13"/>
        <v>27450</v>
      </c>
      <c r="H358" s="98" t="s">
        <v>1683</v>
      </c>
      <c r="I358" s="136">
        <v>43945</v>
      </c>
      <c r="J358" s="98" t="s">
        <v>1684</v>
      </c>
      <c r="K358" s="136">
        <v>43945</v>
      </c>
      <c r="L358" s="254"/>
      <c r="M358" s="40" t="s">
        <v>2230</v>
      </c>
      <c r="N358" s="8"/>
    </row>
    <row r="359" spans="1:14" ht="25.5" hidden="1" customHeight="1" x14ac:dyDescent="0.25">
      <c r="A359" s="191"/>
      <c r="B359" s="229" t="s">
        <v>1657</v>
      </c>
      <c r="C359" s="4">
        <v>1</v>
      </c>
      <c r="D359" s="256"/>
      <c r="E359" s="26">
        <v>1830</v>
      </c>
      <c r="F359" s="250"/>
      <c r="G359" s="192">
        <f t="shared" si="13"/>
        <v>1830</v>
      </c>
      <c r="H359" s="98" t="s">
        <v>1683</v>
      </c>
      <c r="I359" s="136">
        <v>43945</v>
      </c>
      <c r="J359" s="98" t="s">
        <v>1684</v>
      </c>
      <c r="K359" s="136">
        <v>43945</v>
      </c>
      <c r="L359" s="254"/>
      <c r="M359" s="40" t="s">
        <v>2230</v>
      </c>
      <c r="N359" s="8"/>
    </row>
    <row r="360" spans="1:14" ht="25.5" hidden="1" customHeight="1" x14ac:dyDescent="0.25">
      <c r="A360" s="191"/>
      <c r="B360" s="229" t="s">
        <v>1658</v>
      </c>
      <c r="C360" s="4" t="s">
        <v>1674</v>
      </c>
      <c r="D360" s="256"/>
      <c r="E360" s="26">
        <v>31110</v>
      </c>
      <c r="F360" s="250"/>
      <c r="G360" s="192">
        <f t="shared" si="13"/>
        <v>31110</v>
      </c>
      <c r="H360" s="98" t="s">
        <v>1683</v>
      </c>
      <c r="I360" s="136">
        <v>43945</v>
      </c>
      <c r="J360" s="98" t="s">
        <v>1684</v>
      </c>
      <c r="K360" s="136">
        <v>43945</v>
      </c>
      <c r="L360" s="254"/>
      <c r="M360" s="40" t="s">
        <v>2230</v>
      </c>
      <c r="N360" s="8"/>
    </row>
    <row r="361" spans="1:14" ht="25.5" hidden="1" customHeight="1" x14ac:dyDescent="0.25">
      <c r="A361" s="191"/>
      <c r="B361" s="229" t="s">
        <v>1659</v>
      </c>
      <c r="C361" s="4" t="s">
        <v>1674</v>
      </c>
      <c r="D361" s="256"/>
      <c r="E361" s="26">
        <v>24705</v>
      </c>
      <c r="F361" s="250"/>
      <c r="G361" s="192">
        <f t="shared" si="13"/>
        <v>24705</v>
      </c>
      <c r="H361" s="98" t="s">
        <v>1683</v>
      </c>
      <c r="I361" s="136">
        <v>43945</v>
      </c>
      <c r="J361" s="98" t="s">
        <v>1684</v>
      </c>
      <c r="K361" s="136">
        <v>43945</v>
      </c>
      <c r="L361" s="254"/>
      <c r="M361" s="40" t="s">
        <v>2230</v>
      </c>
      <c r="N361" s="8"/>
    </row>
    <row r="362" spans="1:14" ht="25.5" hidden="1" customHeight="1" x14ac:dyDescent="0.25">
      <c r="A362" s="191"/>
      <c r="B362" s="229" t="s">
        <v>1660</v>
      </c>
      <c r="C362" s="4" t="s">
        <v>1674</v>
      </c>
      <c r="D362" s="256"/>
      <c r="E362" s="26">
        <v>15555</v>
      </c>
      <c r="F362" s="250"/>
      <c r="G362" s="192">
        <f t="shared" si="13"/>
        <v>15555</v>
      </c>
      <c r="H362" s="98" t="s">
        <v>1683</v>
      </c>
      <c r="I362" s="136">
        <v>43945</v>
      </c>
      <c r="J362" s="98" t="s">
        <v>1684</v>
      </c>
      <c r="K362" s="136">
        <v>43945</v>
      </c>
      <c r="L362" s="254"/>
      <c r="M362" s="40" t="s">
        <v>2230</v>
      </c>
      <c r="N362" s="8"/>
    </row>
    <row r="363" spans="1:14" ht="25.5" hidden="1" customHeight="1" x14ac:dyDescent="0.25">
      <c r="A363" s="191"/>
      <c r="B363" s="229" t="s">
        <v>1661</v>
      </c>
      <c r="C363" s="4">
        <v>1</v>
      </c>
      <c r="D363" s="256"/>
      <c r="E363" s="26">
        <v>823.5</v>
      </c>
      <c r="F363" s="250"/>
      <c r="G363" s="192">
        <f t="shared" si="13"/>
        <v>823.5</v>
      </c>
      <c r="H363" s="98" t="s">
        <v>1683</v>
      </c>
      <c r="I363" s="136">
        <v>43945</v>
      </c>
      <c r="J363" s="98" t="s">
        <v>1684</v>
      </c>
      <c r="K363" s="136">
        <v>43945</v>
      </c>
      <c r="L363" s="254"/>
      <c r="M363" s="40" t="s">
        <v>2230</v>
      </c>
      <c r="N363" s="8"/>
    </row>
    <row r="364" spans="1:14" ht="25.5" hidden="1" customHeight="1" x14ac:dyDescent="0.25">
      <c r="A364" s="191"/>
      <c r="B364" s="229" t="s">
        <v>1662</v>
      </c>
      <c r="C364" s="4">
        <v>1</v>
      </c>
      <c r="D364" s="256"/>
      <c r="E364" s="26">
        <v>4500</v>
      </c>
      <c r="F364" s="250"/>
      <c r="G364" s="192">
        <f t="shared" si="13"/>
        <v>4500</v>
      </c>
      <c r="H364" s="98" t="s">
        <v>1683</v>
      </c>
      <c r="I364" s="136">
        <v>43945</v>
      </c>
      <c r="J364" s="98" t="s">
        <v>1684</v>
      </c>
      <c r="K364" s="136">
        <v>43945</v>
      </c>
      <c r="L364" s="254"/>
      <c r="M364" s="40" t="s">
        <v>2230</v>
      </c>
      <c r="N364" s="8"/>
    </row>
    <row r="365" spans="1:14" ht="25.5" hidden="1" customHeight="1" x14ac:dyDescent="0.25">
      <c r="A365" s="191"/>
      <c r="B365" s="229" t="s">
        <v>1663</v>
      </c>
      <c r="C365" s="4">
        <v>1</v>
      </c>
      <c r="D365" s="256"/>
      <c r="E365" s="26">
        <v>16815.5</v>
      </c>
      <c r="F365" s="250"/>
      <c r="G365" s="192">
        <f t="shared" si="13"/>
        <v>16815.5</v>
      </c>
      <c r="H365" s="98" t="s">
        <v>1683</v>
      </c>
      <c r="I365" s="136">
        <v>43945</v>
      </c>
      <c r="J365" s="98" t="s">
        <v>1684</v>
      </c>
      <c r="K365" s="136">
        <v>43945</v>
      </c>
      <c r="L365" s="254"/>
      <c r="M365" s="40" t="s">
        <v>2230</v>
      </c>
      <c r="N365" s="8"/>
    </row>
    <row r="366" spans="1:14" ht="25.5" hidden="1" customHeight="1" x14ac:dyDescent="0.25">
      <c r="A366" s="191"/>
      <c r="B366" s="229" t="s">
        <v>1664</v>
      </c>
      <c r="C366" s="4">
        <v>1</v>
      </c>
      <c r="D366" s="256"/>
      <c r="E366" s="26">
        <v>129350</v>
      </c>
      <c r="F366" s="250"/>
      <c r="G366" s="192">
        <f t="shared" si="13"/>
        <v>129350</v>
      </c>
      <c r="H366" s="98" t="s">
        <v>1683</v>
      </c>
      <c r="I366" s="136">
        <v>43945</v>
      </c>
      <c r="J366" s="98" t="s">
        <v>1684</v>
      </c>
      <c r="K366" s="136">
        <v>43945</v>
      </c>
      <c r="L366" s="254"/>
      <c r="M366" s="40" t="s">
        <v>2230</v>
      </c>
      <c r="N366" s="8"/>
    </row>
    <row r="367" spans="1:14" ht="25.5" hidden="1" customHeight="1" x14ac:dyDescent="0.25">
      <c r="A367" s="191"/>
      <c r="B367" s="229" t="s">
        <v>1665</v>
      </c>
      <c r="C367" s="4">
        <v>1</v>
      </c>
      <c r="D367" s="256"/>
      <c r="E367" s="26">
        <v>59700</v>
      </c>
      <c r="F367" s="250"/>
      <c r="G367" s="192">
        <f t="shared" si="13"/>
        <v>59700</v>
      </c>
      <c r="H367" s="98" t="s">
        <v>1683</v>
      </c>
      <c r="I367" s="136">
        <v>43945</v>
      </c>
      <c r="J367" s="98" t="s">
        <v>1684</v>
      </c>
      <c r="K367" s="136">
        <v>43945</v>
      </c>
      <c r="L367" s="254"/>
      <c r="M367" s="40" t="s">
        <v>2230</v>
      </c>
      <c r="N367" s="8"/>
    </row>
    <row r="368" spans="1:14" ht="25.5" hidden="1" customHeight="1" x14ac:dyDescent="0.25">
      <c r="A368" s="191"/>
      <c r="B368" s="229" t="s">
        <v>1666</v>
      </c>
      <c r="C368" s="4">
        <v>1</v>
      </c>
      <c r="D368" s="256"/>
      <c r="E368" s="26">
        <v>148255</v>
      </c>
      <c r="F368" s="250"/>
      <c r="G368" s="192">
        <f t="shared" si="13"/>
        <v>148255</v>
      </c>
      <c r="H368" s="98" t="s">
        <v>1683</v>
      </c>
      <c r="I368" s="136">
        <v>43945</v>
      </c>
      <c r="J368" s="98" t="s">
        <v>1684</v>
      </c>
      <c r="K368" s="136">
        <v>43945</v>
      </c>
      <c r="L368" s="254"/>
      <c r="M368" s="40" t="s">
        <v>2230</v>
      </c>
      <c r="N368" s="8"/>
    </row>
    <row r="369" spans="1:14" ht="25.5" hidden="1" customHeight="1" x14ac:dyDescent="0.25">
      <c r="A369" s="191"/>
      <c r="B369" s="229" t="s">
        <v>1667</v>
      </c>
      <c r="C369" s="4">
        <v>1</v>
      </c>
      <c r="D369" s="256"/>
      <c r="E369" s="26">
        <v>23880</v>
      </c>
      <c r="F369" s="250"/>
      <c r="G369" s="192">
        <f t="shared" si="13"/>
        <v>23880</v>
      </c>
      <c r="H369" s="98" t="s">
        <v>1683</v>
      </c>
      <c r="I369" s="136">
        <v>43945</v>
      </c>
      <c r="J369" s="98" t="s">
        <v>1684</v>
      </c>
      <c r="K369" s="136">
        <v>43945</v>
      </c>
      <c r="L369" s="254"/>
      <c r="M369" s="40" t="s">
        <v>2230</v>
      </c>
      <c r="N369" s="8"/>
    </row>
    <row r="370" spans="1:14" ht="25.5" hidden="1" customHeight="1" x14ac:dyDescent="0.25">
      <c r="A370" s="191"/>
      <c r="B370" s="229" t="s">
        <v>1668</v>
      </c>
      <c r="C370" s="4">
        <v>2</v>
      </c>
      <c r="D370" s="256"/>
      <c r="E370" s="26">
        <v>2985</v>
      </c>
      <c r="F370" s="250"/>
      <c r="G370" s="192">
        <f t="shared" si="13"/>
        <v>2985</v>
      </c>
      <c r="H370" s="98" t="s">
        <v>1683</v>
      </c>
      <c r="I370" s="136">
        <v>43945</v>
      </c>
      <c r="J370" s="98" t="s">
        <v>1684</v>
      </c>
      <c r="K370" s="136">
        <v>43945</v>
      </c>
      <c r="L370" s="254"/>
      <c r="M370" s="40" t="s">
        <v>2230</v>
      </c>
      <c r="N370" s="8"/>
    </row>
    <row r="371" spans="1:14" ht="25.5" hidden="1" customHeight="1" x14ac:dyDescent="0.25">
      <c r="A371" s="191"/>
      <c r="B371" s="229" t="s">
        <v>1669</v>
      </c>
      <c r="C371" s="4">
        <v>1</v>
      </c>
      <c r="D371" s="256"/>
      <c r="E371" s="26">
        <v>54924</v>
      </c>
      <c r="F371" s="250"/>
      <c r="G371" s="192">
        <f t="shared" si="13"/>
        <v>54924</v>
      </c>
      <c r="H371" s="98" t="s">
        <v>1683</v>
      </c>
      <c r="I371" s="136">
        <v>43945</v>
      </c>
      <c r="J371" s="98" t="s">
        <v>1684</v>
      </c>
      <c r="K371" s="136">
        <v>43945</v>
      </c>
      <c r="L371" s="254"/>
      <c r="M371" s="40" t="s">
        <v>2230</v>
      </c>
      <c r="N371" s="8"/>
    </row>
    <row r="372" spans="1:14" ht="25.5" hidden="1" customHeight="1" x14ac:dyDescent="0.25">
      <c r="A372" s="191"/>
      <c r="B372" s="229" t="s">
        <v>1670</v>
      </c>
      <c r="C372" s="4">
        <v>1</v>
      </c>
      <c r="D372" s="256"/>
      <c r="E372" s="26">
        <v>290938</v>
      </c>
      <c r="F372" s="250"/>
      <c r="G372" s="192">
        <f t="shared" si="13"/>
        <v>290938</v>
      </c>
      <c r="H372" s="98" t="s">
        <v>1683</v>
      </c>
      <c r="I372" s="136">
        <v>43945</v>
      </c>
      <c r="J372" s="98" t="s">
        <v>1684</v>
      </c>
      <c r="K372" s="136">
        <v>43945</v>
      </c>
      <c r="L372" s="307" t="s">
        <v>469</v>
      </c>
      <c r="M372" s="40" t="s">
        <v>2230</v>
      </c>
      <c r="N372" s="8"/>
    </row>
    <row r="373" spans="1:14" ht="25.5" hidden="1" customHeight="1" x14ac:dyDescent="0.25">
      <c r="A373" s="191"/>
      <c r="B373" s="229" t="s">
        <v>1671</v>
      </c>
      <c r="C373" s="4">
        <v>10</v>
      </c>
      <c r="D373" s="256"/>
      <c r="E373" s="26">
        <v>325166</v>
      </c>
      <c r="F373" s="250"/>
      <c r="G373" s="192">
        <f t="shared" si="13"/>
        <v>325166</v>
      </c>
      <c r="H373" s="98" t="s">
        <v>1683</v>
      </c>
      <c r="I373" s="136">
        <v>43945</v>
      </c>
      <c r="J373" s="98" t="s">
        <v>1684</v>
      </c>
      <c r="K373" s="136">
        <v>43945</v>
      </c>
      <c r="L373" s="307" t="s">
        <v>469</v>
      </c>
      <c r="M373" s="40" t="s">
        <v>2230</v>
      </c>
      <c r="N373" s="8"/>
    </row>
    <row r="374" spans="1:14" ht="25.5" hidden="1" customHeight="1" x14ac:dyDescent="0.25">
      <c r="A374" s="191"/>
      <c r="B374" s="229" t="s">
        <v>1672</v>
      </c>
      <c r="C374" s="4">
        <v>1</v>
      </c>
      <c r="D374" s="256"/>
      <c r="E374" s="26">
        <v>51431.55</v>
      </c>
      <c r="F374" s="250"/>
      <c r="G374" s="192">
        <f t="shared" si="13"/>
        <v>51431.55</v>
      </c>
      <c r="H374" s="98" t="s">
        <v>1683</v>
      </c>
      <c r="I374" s="136">
        <v>43945</v>
      </c>
      <c r="J374" s="98" t="s">
        <v>1684</v>
      </c>
      <c r="K374" s="136">
        <v>43945</v>
      </c>
      <c r="L374" s="307" t="s">
        <v>469</v>
      </c>
      <c r="M374" s="40" t="s">
        <v>2230</v>
      </c>
      <c r="N374" s="8"/>
    </row>
    <row r="375" spans="1:14" ht="25.5" hidden="1" customHeight="1" x14ac:dyDescent="0.25">
      <c r="A375" s="191"/>
      <c r="B375" s="229" t="s">
        <v>1675</v>
      </c>
      <c r="C375" s="4">
        <v>15</v>
      </c>
      <c r="D375" s="256"/>
      <c r="E375" s="26">
        <v>19215</v>
      </c>
      <c r="F375" s="250"/>
      <c r="G375" s="192">
        <f t="shared" si="13"/>
        <v>19215</v>
      </c>
      <c r="H375" s="98" t="s">
        <v>1683</v>
      </c>
      <c r="I375" s="136">
        <v>43945</v>
      </c>
      <c r="J375" s="98" t="s">
        <v>1684</v>
      </c>
      <c r="K375" s="136">
        <v>43945</v>
      </c>
      <c r="L375" s="254"/>
      <c r="M375" s="40" t="s">
        <v>2230</v>
      </c>
      <c r="N375" s="8"/>
    </row>
    <row r="376" spans="1:14" ht="25.5" hidden="1" customHeight="1" x14ac:dyDescent="0.25">
      <c r="A376" s="191"/>
      <c r="B376" s="229" t="s">
        <v>1676</v>
      </c>
      <c r="C376" s="4">
        <v>1</v>
      </c>
      <c r="D376" s="256"/>
      <c r="E376" s="26">
        <v>841.8</v>
      </c>
      <c r="F376" s="250"/>
      <c r="G376" s="192">
        <f t="shared" si="13"/>
        <v>841.8</v>
      </c>
      <c r="H376" s="98" t="s">
        <v>1683</v>
      </c>
      <c r="I376" s="136">
        <v>43945</v>
      </c>
      <c r="J376" s="98" t="s">
        <v>1684</v>
      </c>
      <c r="K376" s="136">
        <v>43945</v>
      </c>
      <c r="L376" s="254"/>
      <c r="M376" s="40" t="s">
        <v>2230</v>
      </c>
      <c r="N376" s="8"/>
    </row>
    <row r="377" spans="1:14" ht="25.5" hidden="1" customHeight="1" x14ac:dyDescent="0.25">
      <c r="A377" s="191"/>
      <c r="B377" s="229" t="s">
        <v>1677</v>
      </c>
      <c r="C377" s="4">
        <v>1</v>
      </c>
      <c r="D377" s="256"/>
      <c r="E377" s="26">
        <v>1098</v>
      </c>
      <c r="F377" s="250"/>
      <c r="G377" s="192">
        <f t="shared" si="13"/>
        <v>1098</v>
      </c>
      <c r="H377" s="98" t="s">
        <v>1683</v>
      </c>
      <c r="I377" s="136">
        <v>43945</v>
      </c>
      <c r="J377" s="98" t="s">
        <v>1684</v>
      </c>
      <c r="K377" s="136">
        <v>43945</v>
      </c>
      <c r="L377" s="254"/>
      <c r="M377" s="40" t="s">
        <v>2230</v>
      </c>
      <c r="N377" s="8"/>
    </row>
    <row r="378" spans="1:14" ht="25.5" hidden="1" customHeight="1" x14ac:dyDescent="0.25">
      <c r="A378" s="191"/>
      <c r="B378" s="229" t="s">
        <v>1678</v>
      </c>
      <c r="C378" s="4">
        <v>2</v>
      </c>
      <c r="D378" s="256"/>
      <c r="E378" s="26">
        <v>350.5</v>
      </c>
      <c r="F378" s="250"/>
      <c r="G378" s="192">
        <f t="shared" si="13"/>
        <v>350.5</v>
      </c>
      <c r="H378" s="98" t="s">
        <v>1683</v>
      </c>
      <c r="I378" s="136">
        <v>43945</v>
      </c>
      <c r="J378" s="98" t="s">
        <v>1684</v>
      </c>
      <c r="K378" s="136">
        <v>43945</v>
      </c>
      <c r="L378" s="254"/>
      <c r="M378" s="40" t="s">
        <v>2230</v>
      </c>
      <c r="N378" s="8"/>
    </row>
    <row r="379" spans="1:14" ht="25.5" hidden="1" customHeight="1" x14ac:dyDescent="0.25">
      <c r="A379" s="191"/>
      <c r="B379" s="229" t="s">
        <v>1679</v>
      </c>
      <c r="C379" s="4">
        <v>5</v>
      </c>
      <c r="D379" s="256"/>
      <c r="E379" s="26">
        <v>4000</v>
      </c>
      <c r="F379" s="250"/>
      <c r="G379" s="192">
        <f t="shared" si="13"/>
        <v>4000</v>
      </c>
      <c r="H379" s="98" t="s">
        <v>1683</v>
      </c>
      <c r="I379" s="136">
        <v>43945</v>
      </c>
      <c r="J379" s="98" t="s">
        <v>1684</v>
      </c>
      <c r="K379" s="136">
        <v>43945</v>
      </c>
      <c r="L379" s="254"/>
      <c r="M379" s="40" t="s">
        <v>2230</v>
      </c>
      <c r="N379" s="8"/>
    </row>
    <row r="380" spans="1:14" ht="25.5" hidden="1" customHeight="1" x14ac:dyDescent="0.25">
      <c r="A380" s="191"/>
      <c r="B380" s="229" t="s">
        <v>1680</v>
      </c>
      <c r="C380" s="4">
        <v>1</v>
      </c>
      <c r="D380" s="256"/>
      <c r="E380" s="26">
        <v>6000</v>
      </c>
      <c r="F380" s="250"/>
      <c r="G380" s="192">
        <f t="shared" si="13"/>
        <v>6000</v>
      </c>
      <c r="H380" s="98" t="s">
        <v>1683</v>
      </c>
      <c r="I380" s="136">
        <v>43945</v>
      </c>
      <c r="J380" s="98" t="s">
        <v>1684</v>
      </c>
      <c r="K380" s="136">
        <v>43945</v>
      </c>
      <c r="L380" s="254"/>
      <c r="M380" s="40" t="s">
        <v>2230</v>
      </c>
      <c r="N380" s="8"/>
    </row>
    <row r="381" spans="1:14" ht="25.5" hidden="1" customHeight="1" x14ac:dyDescent="0.25">
      <c r="A381" s="191"/>
      <c r="B381" s="229" t="s">
        <v>1681</v>
      </c>
      <c r="C381" s="4">
        <v>1</v>
      </c>
      <c r="D381" s="256"/>
      <c r="E381" s="26">
        <v>1900</v>
      </c>
      <c r="F381" s="250"/>
      <c r="G381" s="192">
        <f t="shared" si="13"/>
        <v>1900</v>
      </c>
      <c r="H381" s="98" t="s">
        <v>1683</v>
      </c>
      <c r="I381" s="136">
        <v>43945</v>
      </c>
      <c r="J381" s="98" t="s">
        <v>1684</v>
      </c>
      <c r="K381" s="136">
        <v>43945</v>
      </c>
      <c r="L381" s="254"/>
      <c r="M381" s="40" t="s">
        <v>2230</v>
      </c>
      <c r="N381" s="8"/>
    </row>
    <row r="382" spans="1:14" ht="25.5" hidden="1" customHeight="1" x14ac:dyDescent="0.25">
      <c r="A382" s="191"/>
      <c r="B382" s="229" t="s">
        <v>1682</v>
      </c>
      <c r="C382" s="4">
        <v>1</v>
      </c>
      <c r="D382" s="256"/>
      <c r="E382" s="26">
        <v>5000</v>
      </c>
      <c r="F382" s="250"/>
      <c r="G382" s="192">
        <f t="shared" si="13"/>
        <v>5000</v>
      </c>
      <c r="H382" s="98" t="s">
        <v>1683</v>
      </c>
      <c r="I382" s="136">
        <v>43945</v>
      </c>
      <c r="J382" s="98" t="s">
        <v>1684</v>
      </c>
      <c r="K382" s="136">
        <v>43945</v>
      </c>
      <c r="L382" s="254"/>
      <c r="M382" s="40" t="s">
        <v>2230</v>
      </c>
      <c r="N382" s="8"/>
    </row>
    <row r="383" spans="1:14" ht="54.75" hidden="1" customHeight="1" x14ac:dyDescent="0.25">
      <c r="A383" s="191"/>
      <c r="B383" s="229" t="s">
        <v>1685</v>
      </c>
      <c r="C383" s="259">
        <v>1</v>
      </c>
      <c r="D383" s="256"/>
      <c r="E383" s="269">
        <v>20233.23</v>
      </c>
      <c r="F383" s="26">
        <v>20233.23</v>
      </c>
      <c r="G383" s="26">
        <f>E383-F383</f>
        <v>0</v>
      </c>
      <c r="H383" s="98" t="s">
        <v>1690</v>
      </c>
      <c r="I383" s="136">
        <v>43970</v>
      </c>
      <c r="J383" s="205" t="s">
        <v>1751</v>
      </c>
      <c r="K383" s="136">
        <v>44141</v>
      </c>
      <c r="L383" s="254"/>
      <c r="M383" s="40" t="s">
        <v>2230</v>
      </c>
      <c r="N383" s="8"/>
    </row>
    <row r="384" spans="1:14" ht="29.25" hidden="1" customHeight="1" x14ac:dyDescent="0.25">
      <c r="A384" s="191"/>
      <c r="B384" s="229" t="s">
        <v>1686</v>
      </c>
      <c r="C384" s="259">
        <v>1</v>
      </c>
      <c r="D384" s="260"/>
      <c r="E384" s="269">
        <v>6332.16</v>
      </c>
      <c r="F384" s="26">
        <v>6332.16</v>
      </c>
      <c r="G384" s="26">
        <f>E384-F384</f>
        <v>0</v>
      </c>
      <c r="H384" s="98" t="s">
        <v>1690</v>
      </c>
      <c r="I384" s="136">
        <v>43970</v>
      </c>
      <c r="J384" s="205" t="s">
        <v>1751</v>
      </c>
      <c r="K384" s="136">
        <v>44141</v>
      </c>
      <c r="L384" s="254"/>
      <c r="M384" s="40" t="s">
        <v>2230</v>
      </c>
      <c r="N384" s="8"/>
    </row>
    <row r="385" spans="1:14" ht="27.75" hidden="1" customHeight="1" x14ac:dyDescent="0.25">
      <c r="A385" s="191"/>
      <c r="B385" s="229" t="s">
        <v>1687</v>
      </c>
      <c r="C385" s="259">
        <v>1</v>
      </c>
      <c r="D385" s="260"/>
      <c r="E385" s="269">
        <v>400</v>
      </c>
      <c r="F385" s="26">
        <v>0</v>
      </c>
      <c r="G385" s="26">
        <f>E385-F385</f>
        <v>400</v>
      </c>
      <c r="H385" s="98" t="s">
        <v>1690</v>
      </c>
      <c r="I385" s="136">
        <v>43970</v>
      </c>
      <c r="J385" s="205" t="s">
        <v>1751</v>
      </c>
      <c r="K385" s="136">
        <v>44141</v>
      </c>
      <c r="L385" s="254"/>
      <c r="M385" s="40" t="s">
        <v>2230</v>
      </c>
      <c r="N385" s="8"/>
    </row>
    <row r="386" spans="1:14" ht="26.25" hidden="1" customHeight="1" x14ac:dyDescent="0.25">
      <c r="A386" s="191"/>
      <c r="B386" s="229" t="s">
        <v>1688</v>
      </c>
      <c r="C386" s="259">
        <v>1</v>
      </c>
      <c r="D386" s="260"/>
      <c r="E386" s="269">
        <v>2828.04</v>
      </c>
      <c r="F386" s="26">
        <v>0</v>
      </c>
      <c r="G386" s="26">
        <f>E386-F386</f>
        <v>2828.04</v>
      </c>
      <c r="H386" s="98" t="s">
        <v>1690</v>
      </c>
      <c r="I386" s="136">
        <v>43970</v>
      </c>
      <c r="J386" s="205" t="s">
        <v>1751</v>
      </c>
      <c r="K386" s="136">
        <v>44141</v>
      </c>
      <c r="L386" s="254"/>
      <c r="M386" s="40" t="s">
        <v>2230</v>
      </c>
      <c r="N386" s="8"/>
    </row>
    <row r="387" spans="1:14" ht="17.25" hidden="1" customHeight="1" x14ac:dyDescent="0.25">
      <c r="A387" s="191"/>
      <c r="B387" s="255" t="s">
        <v>1689</v>
      </c>
      <c r="C387" s="4">
        <v>1</v>
      </c>
      <c r="D387" s="4"/>
      <c r="E387" s="26">
        <v>160</v>
      </c>
      <c r="F387" s="26">
        <v>0</v>
      </c>
      <c r="G387" s="192">
        <f>E387-F387</f>
        <v>160</v>
      </c>
      <c r="H387" s="98" t="s">
        <v>1690</v>
      </c>
      <c r="I387" s="136">
        <v>43970</v>
      </c>
      <c r="J387" s="205" t="s">
        <v>1751</v>
      </c>
      <c r="K387" s="136">
        <v>44141</v>
      </c>
      <c r="L387" s="254"/>
      <c r="M387" s="40" t="s">
        <v>2230</v>
      </c>
      <c r="N387" s="8"/>
    </row>
    <row r="388" spans="1:14" ht="30" hidden="1" customHeight="1" x14ac:dyDescent="0.25">
      <c r="A388" s="191"/>
      <c r="B388" s="229" t="s">
        <v>1691</v>
      </c>
      <c r="C388" s="3">
        <v>1</v>
      </c>
      <c r="D388" s="260"/>
      <c r="E388" s="261">
        <v>1540</v>
      </c>
      <c r="F388" s="250">
        <v>0</v>
      </c>
      <c r="G388" s="192">
        <f t="shared" ref="G388:G407" si="14">E388-F388</f>
        <v>1540</v>
      </c>
      <c r="H388" s="98" t="s">
        <v>1695</v>
      </c>
      <c r="I388" s="136">
        <v>43977</v>
      </c>
      <c r="J388" s="98" t="s">
        <v>1695</v>
      </c>
      <c r="K388" s="136">
        <v>43977</v>
      </c>
      <c r="L388" s="254"/>
      <c r="M388" s="40" t="s">
        <v>2230</v>
      </c>
      <c r="N388" s="8"/>
    </row>
    <row r="389" spans="1:14" ht="30" hidden="1" customHeight="1" x14ac:dyDescent="0.25">
      <c r="A389" s="191"/>
      <c r="B389" s="229" t="s">
        <v>1692</v>
      </c>
      <c r="C389" s="3">
        <v>2</v>
      </c>
      <c r="D389" s="260"/>
      <c r="E389" s="261">
        <f>945*2</f>
        <v>1890</v>
      </c>
      <c r="F389" s="250">
        <v>0</v>
      </c>
      <c r="G389" s="192">
        <f t="shared" si="14"/>
        <v>1890</v>
      </c>
      <c r="H389" s="98" t="s">
        <v>1695</v>
      </c>
      <c r="I389" s="136">
        <v>43977</v>
      </c>
      <c r="J389" s="98" t="s">
        <v>1695</v>
      </c>
      <c r="K389" s="136">
        <v>43977</v>
      </c>
      <c r="L389" s="254"/>
      <c r="M389" s="40" t="s">
        <v>2230</v>
      </c>
      <c r="N389" s="8"/>
    </row>
    <row r="390" spans="1:14" ht="30" hidden="1" customHeight="1" x14ac:dyDescent="0.25">
      <c r="A390" s="191"/>
      <c r="B390" s="229" t="s">
        <v>1693</v>
      </c>
      <c r="C390" s="3">
        <v>1</v>
      </c>
      <c r="D390" s="260"/>
      <c r="E390" s="261">
        <v>1480</v>
      </c>
      <c r="F390" s="250">
        <v>0</v>
      </c>
      <c r="G390" s="192">
        <f t="shared" si="14"/>
        <v>1480</v>
      </c>
      <c r="H390" s="98" t="s">
        <v>1695</v>
      </c>
      <c r="I390" s="136">
        <v>43977</v>
      </c>
      <c r="J390" s="98" t="s">
        <v>1695</v>
      </c>
      <c r="K390" s="136">
        <v>43977</v>
      </c>
      <c r="L390" s="254"/>
      <c r="M390" s="40" t="s">
        <v>2230</v>
      </c>
      <c r="N390" s="8"/>
    </row>
    <row r="391" spans="1:14" ht="30" hidden="1" customHeight="1" x14ac:dyDescent="0.25">
      <c r="A391" s="191"/>
      <c r="B391" s="229" t="s">
        <v>1694</v>
      </c>
      <c r="C391" s="3">
        <v>19</v>
      </c>
      <c r="D391" s="260"/>
      <c r="E391" s="261">
        <v>12160</v>
      </c>
      <c r="F391" s="250">
        <v>0</v>
      </c>
      <c r="G391" s="192">
        <f t="shared" si="14"/>
        <v>12160</v>
      </c>
      <c r="H391" s="98" t="s">
        <v>1695</v>
      </c>
      <c r="I391" s="136">
        <v>43977</v>
      </c>
      <c r="J391" s="98" t="s">
        <v>1695</v>
      </c>
      <c r="K391" s="136">
        <v>43977</v>
      </c>
      <c r="L391" s="254"/>
      <c r="M391" s="40" t="s">
        <v>2230</v>
      </c>
      <c r="N391" s="8"/>
    </row>
    <row r="392" spans="1:14" ht="26.25" hidden="1" customHeight="1" x14ac:dyDescent="0.25">
      <c r="A392" s="191"/>
      <c r="B392" s="229" t="s">
        <v>1701</v>
      </c>
      <c r="C392" s="258"/>
      <c r="D392" s="264">
        <v>44011</v>
      </c>
      <c r="E392" s="234">
        <v>24800</v>
      </c>
      <c r="F392" s="250">
        <v>0</v>
      </c>
      <c r="G392" s="192">
        <f t="shared" si="14"/>
        <v>24800</v>
      </c>
      <c r="H392" s="98" t="s">
        <v>1712</v>
      </c>
      <c r="I392" s="136">
        <v>44025</v>
      </c>
      <c r="J392" s="98" t="s">
        <v>1712</v>
      </c>
      <c r="K392" s="136">
        <v>44025</v>
      </c>
      <c r="L392" s="262"/>
      <c r="M392" s="40" t="s">
        <v>2230</v>
      </c>
      <c r="N392" s="8"/>
    </row>
    <row r="393" spans="1:14" ht="32.25" hidden="1" customHeight="1" x14ac:dyDescent="0.25">
      <c r="A393" s="191"/>
      <c r="B393" s="229" t="s">
        <v>1702</v>
      </c>
      <c r="C393" s="258"/>
      <c r="D393" s="264">
        <v>44011</v>
      </c>
      <c r="E393" s="234">
        <v>7800</v>
      </c>
      <c r="F393" s="250">
        <v>0</v>
      </c>
      <c r="G393" s="192">
        <f t="shared" si="14"/>
        <v>7800</v>
      </c>
      <c r="H393" s="98" t="s">
        <v>1712</v>
      </c>
      <c r="I393" s="136">
        <v>44025</v>
      </c>
      <c r="J393" s="98" t="s">
        <v>1712</v>
      </c>
      <c r="K393" s="136">
        <v>44025</v>
      </c>
      <c r="L393" s="262"/>
      <c r="M393" s="40" t="s">
        <v>2230</v>
      </c>
      <c r="N393" s="8"/>
    </row>
    <row r="394" spans="1:14" ht="21" hidden="1" customHeight="1" x14ac:dyDescent="0.25">
      <c r="A394" s="191"/>
      <c r="B394" s="229" t="s">
        <v>1703</v>
      </c>
      <c r="C394" s="258"/>
      <c r="D394" s="264">
        <v>44011</v>
      </c>
      <c r="E394" s="234">
        <v>6700</v>
      </c>
      <c r="F394" s="250">
        <v>0</v>
      </c>
      <c r="G394" s="192">
        <f t="shared" si="14"/>
        <v>6700</v>
      </c>
      <c r="H394" s="98" t="s">
        <v>1712</v>
      </c>
      <c r="I394" s="136">
        <v>44025</v>
      </c>
      <c r="J394" s="98" t="s">
        <v>1712</v>
      </c>
      <c r="K394" s="136">
        <v>44025</v>
      </c>
      <c r="L394" s="262"/>
      <c r="M394" s="40" t="s">
        <v>2230</v>
      </c>
      <c r="N394" s="8"/>
    </row>
    <row r="395" spans="1:14" ht="21" hidden="1" customHeight="1" x14ac:dyDescent="0.25">
      <c r="A395" s="191"/>
      <c r="B395" s="229" t="s">
        <v>1704</v>
      </c>
      <c r="C395" s="258"/>
      <c r="D395" s="264">
        <v>44011</v>
      </c>
      <c r="E395" s="234">
        <v>3700</v>
      </c>
      <c r="F395" s="250">
        <v>0</v>
      </c>
      <c r="G395" s="192">
        <f t="shared" si="14"/>
        <v>3700</v>
      </c>
      <c r="H395" s="98" t="s">
        <v>1712</v>
      </c>
      <c r="I395" s="136">
        <v>44025</v>
      </c>
      <c r="J395" s="98" t="s">
        <v>1712</v>
      </c>
      <c r="K395" s="136">
        <v>44025</v>
      </c>
      <c r="L395" s="262"/>
      <c r="M395" s="40" t="s">
        <v>2230</v>
      </c>
      <c r="N395" s="8"/>
    </row>
    <row r="396" spans="1:14" ht="21" hidden="1" customHeight="1" x14ac:dyDescent="0.25">
      <c r="A396" s="191"/>
      <c r="B396" s="229" t="s">
        <v>1705</v>
      </c>
      <c r="C396" s="258"/>
      <c r="D396" s="264">
        <v>44011</v>
      </c>
      <c r="E396" s="234">
        <v>205000</v>
      </c>
      <c r="F396" s="250">
        <v>0</v>
      </c>
      <c r="G396" s="192">
        <f t="shared" si="14"/>
        <v>205000</v>
      </c>
      <c r="H396" s="98" t="s">
        <v>1712</v>
      </c>
      <c r="I396" s="136">
        <v>44025</v>
      </c>
      <c r="J396" s="98" t="s">
        <v>1712</v>
      </c>
      <c r="K396" s="136">
        <v>44025</v>
      </c>
      <c r="L396" s="262"/>
      <c r="M396" s="40" t="s">
        <v>2230</v>
      </c>
      <c r="N396" s="8"/>
    </row>
    <row r="397" spans="1:14" ht="21" hidden="1" customHeight="1" x14ac:dyDescent="0.25">
      <c r="A397" s="191"/>
      <c r="B397" s="229" t="s">
        <v>1706</v>
      </c>
      <c r="C397" s="258"/>
      <c r="D397" s="264">
        <v>44011</v>
      </c>
      <c r="E397" s="234">
        <v>130800</v>
      </c>
      <c r="F397" s="250">
        <v>0</v>
      </c>
      <c r="G397" s="192">
        <f t="shared" si="14"/>
        <v>130800</v>
      </c>
      <c r="H397" s="98" t="s">
        <v>1712</v>
      </c>
      <c r="I397" s="136">
        <v>44025</v>
      </c>
      <c r="J397" s="98" t="s">
        <v>1712</v>
      </c>
      <c r="K397" s="136">
        <v>44025</v>
      </c>
      <c r="L397" s="262"/>
      <c r="M397" s="40" t="s">
        <v>2230</v>
      </c>
      <c r="N397" s="8"/>
    </row>
    <row r="398" spans="1:14" ht="21" hidden="1" customHeight="1" x14ac:dyDescent="0.25">
      <c r="A398" s="191"/>
      <c r="B398" s="229" t="s">
        <v>1707</v>
      </c>
      <c r="C398" s="258"/>
      <c r="D398" s="264">
        <v>44011</v>
      </c>
      <c r="E398" s="234">
        <v>13000</v>
      </c>
      <c r="F398" s="250">
        <v>0</v>
      </c>
      <c r="G398" s="192">
        <f t="shared" si="14"/>
        <v>13000</v>
      </c>
      <c r="H398" s="98" t="s">
        <v>1712</v>
      </c>
      <c r="I398" s="136">
        <v>44025</v>
      </c>
      <c r="J398" s="98" t="s">
        <v>1712</v>
      </c>
      <c r="K398" s="136">
        <v>44025</v>
      </c>
      <c r="L398" s="262"/>
      <c r="M398" s="40" t="s">
        <v>2230</v>
      </c>
      <c r="N398" s="8"/>
    </row>
    <row r="399" spans="1:14" ht="21" hidden="1" customHeight="1" x14ac:dyDescent="0.25">
      <c r="A399" s="191"/>
      <c r="B399" s="229" t="s">
        <v>1708</v>
      </c>
      <c r="C399" s="258"/>
      <c r="D399" s="264">
        <v>44011</v>
      </c>
      <c r="E399" s="234">
        <v>4400</v>
      </c>
      <c r="F399" s="250">
        <v>0</v>
      </c>
      <c r="G399" s="192">
        <f t="shared" si="14"/>
        <v>4400</v>
      </c>
      <c r="H399" s="98" t="s">
        <v>1712</v>
      </c>
      <c r="I399" s="136">
        <v>44025</v>
      </c>
      <c r="J399" s="98" t="s">
        <v>1712</v>
      </c>
      <c r="K399" s="136">
        <v>44025</v>
      </c>
      <c r="L399" s="262"/>
      <c r="M399" s="40" t="s">
        <v>2230</v>
      </c>
      <c r="N399" s="8"/>
    </row>
    <row r="400" spans="1:14" ht="44.25" hidden="1" customHeight="1" x14ac:dyDescent="0.25">
      <c r="A400" s="191"/>
      <c r="B400" s="229" t="s">
        <v>1709</v>
      </c>
      <c r="C400" s="258"/>
      <c r="D400" s="264">
        <v>43952</v>
      </c>
      <c r="E400" s="234">
        <v>30870</v>
      </c>
      <c r="F400" s="250">
        <v>0</v>
      </c>
      <c r="G400" s="192">
        <f t="shared" si="14"/>
        <v>30870</v>
      </c>
      <c r="H400" s="98" t="s">
        <v>1712</v>
      </c>
      <c r="I400" s="136">
        <v>44025</v>
      </c>
      <c r="J400" s="98" t="s">
        <v>1712</v>
      </c>
      <c r="K400" s="136">
        <v>44025</v>
      </c>
      <c r="L400" s="262"/>
      <c r="M400" s="40" t="s">
        <v>2230</v>
      </c>
      <c r="N400" s="8"/>
    </row>
    <row r="401" spans="1:14" ht="21" hidden="1" customHeight="1" x14ac:dyDescent="0.25">
      <c r="A401" s="191"/>
      <c r="B401" s="229" t="s">
        <v>1710</v>
      </c>
      <c r="C401" s="258"/>
      <c r="D401" s="264">
        <v>43952</v>
      </c>
      <c r="E401" s="234">
        <v>43920</v>
      </c>
      <c r="F401" s="250">
        <v>0</v>
      </c>
      <c r="G401" s="192">
        <f t="shared" si="14"/>
        <v>43920</v>
      </c>
      <c r="H401" s="98" t="s">
        <v>1712</v>
      </c>
      <c r="I401" s="136">
        <v>44025</v>
      </c>
      <c r="J401" s="98" t="s">
        <v>1712</v>
      </c>
      <c r="K401" s="136">
        <v>44025</v>
      </c>
      <c r="L401" s="262"/>
      <c r="M401" s="40" t="s">
        <v>2230</v>
      </c>
      <c r="N401" s="8"/>
    </row>
    <row r="402" spans="1:14" ht="34.5" hidden="1" customHeight="1" x14ac:dyDescent="0.25">
      <c r="A402" s="191"/>
      <c r="B402" s="229" t="s">
        <v>1711</v>
      </c>
      <c r="C402" s="258"/>
      <c r="D402" s="264">
        <v>43952</v>
      </c>
      <c r="E402" s="234">
        <v>44200</v>
      </c>
      <c r="F402" s="25">
        <v>44200</v>
      </c>
      <c r="G402" s="192">
        <f t="shared" si="14"/>
        <v>0</v>
      </c>
      <c r="H402" s="98" t="s">
        <v>1712</v>
      </c>
      <c r="I402" s="136">
        <v>44025</v>
      </c>
      <c r="J402" s="98" t="s">
        <v>1712</v>
      </c>
      <c r="K402" s="136">
        <v>44025</v>
      </c>
      <c r="L402" s="307" t="s">
        <v>469</v>
      </c>
      <c r="M402" s="100" t="s">
        <v>2230</v>
      </c>
      <c r="N402" s="8"/>
    </row>
    <row r="403" spans="1:14" ht="21" hidden="1" customHeight="1" x14ac:dyDescent="0.25">
      <c r="A403" s="191"/>
      <c r="B403" s="229" t="s">
        <v>1713</v>
      </c>
      <c r="C403" s="249"/>
      <c r="D403" s="264">
        <v>44011</v>
      </c>
      <c r="E403" s="234">
        <v>2100</v>
      </c>
      <c r="F403" s="265"/>
      <c r="G403" s="192">
        <f t="shared" si="14"/>
        <v>2100</v>
      </c>
      <c r="H403" s="98" t="s">
        <v>1712</v>
      </c>
      <c r="I403" s="136">
        <v>44025</v>
      </c>
      <c r="J403" s="98" t="s">
        <v>1712</v>
      </c>
      <c r="K403" s="136">
        <v>44025</v>
      </c>
      <c r="L403" s="262"/>
      <c r="M403" s="40" t="s">
        <v>2230</v>
      </c>
      <c r="N403" s="8"/>
    </row>
    <row r="404" spans="1:14" ht="21" hidden="1" customHeight="1" x14ac:dyDescent="0.25">
      <c r="A404" s="191"/>
      <c r="B404" s="229" t="s">
        <v>1714</v>
      </c>
      <c r="C404" s="249"/>
      <c r="D404" s="264">
        <v>44011</v>
      </c>
      <c r="E404" s="234">
        <v>1075</v>
      </c>
      <c r="F404" s="265"/>
      <c r="G404" s="192">
        <f t="shared" si="14"/>
        <v>1075</v>
      </c>
      <c r="H404" s="98" t="s">
        <v>1712</v>
      </c>
      <c r="I404" s="136">
        <v>44025</v>
      </c>
      <c r="J404" s="98" t="s">
        <v>1712</v>
      </c>
      <c r="K404" s="136">
        <v>44025</v>
      </c>
      <c r="L404" s="262"/>
      <c r="M404" s="40" t="s">
        <v>2230</v>
      </c>
      <c r="N404" s="8"/>
    </row>
    <row r="405" spans="1:14" ht="21" hidden="1" customHeight="1" x14ac:dyDescent="0.25">
      <c r="A405" s="191"/>
      <c r="B405" s="229" t="s">
        <v>1715</v>
      </c>
      <c r="C405" s="249"/>
      <c r="D405" s="264">
        <v>44011</v>
      </c>
      <c r="E405" s="234">
        <v>600</v>
      </c>
      <c r="F405" s="265"/>
      <c r="G405" s="192">
        <f t="shared" si="14"/>
        <v>600</v>
      </c>
      <c r="H405" s="98" t="s">
        <v>1712</v>
      </c>
      <c r="I405" s="136">
        <v>44025</v>
      </c>
      <c r="J405" s="98" t="s">
        <v>1712</v>
      </c>
      <c r="K405" s="136">
        <v>44025</v>
      </c>
      <c r="L405" s="262"/>
      <c r="M405" s="40" t="s">
        <v>2230</v>
      </c>
      <c r="N405" s="8"/>
    </row>
    <row r="406" spans="1:14" ht="21" hidden="1" customHeight="1" x14ac:dyDescent="0.25">
      <c r="A406" s="191"/>
      <c r="B406" s="229" t="s">
        <v>1716</v>
      </c>
      <c r="C406" s="249"/>
      <c r="D406" s="20" t="s">
        <v>1718</v>
      </c>
      <c r="E406" s="234">
        <v>1540</v>
      </c>
      <c r="F406" s="265"/>
      <c r="G406" s="192">
        <f t="shared" si="14"/>
        <v>1540</v>
      </c>
      <c r="H406" s="98" t="s">
        <v>1712</v>
      </c>
      <c r="I406" s="136">
        <v>44025</v>
      </c>
      <c r="J406" s="98" t="s">
        <v>1712</v>
      </c>
      <c r="K406" s="136">
        <v>44025</v>
      </c>
      <c r="L406" s="262"/>
      <c r="M406" s="40" t="s">
        <v>2230</v>
      </c>
      <c r="N406" s="8"/>
    </row>
    <row r="407" spans="1:14" ht="21" hidden="1" customHeight="1" x14ac:dyDescent="0.25">
      <c r="A407" s="191"/>
      <c r="B407" s="229" t="s">
        <v>1717</v>
      </c>
      <c r="C407" s="249"/>
      <c r="D407" s="20" t="s">
        <v>1718</v>
      </c>
      <c r="E407" s="234">
        <v>10000</v>
      </c>
      <c r="F407" s="265"/>
      <c r="G407" s="192">
        <f t="shared" si="14"/>
        <v>10000</v>
      </c>
      <c r="H407" s="98" t="s">
        <v>1712</v>
      </c>
      <c r="I407" s="136">
        <v>44025</v>
      </c>
      <c r="J407" s="98" t="s">
        <v>1712</v>
      </c>
      <c r="K407" s="136">
        <v>44025</v>
      </c>
      <c r="L407" s="262"/>
      <c r="M407" s="40" t="s">
        <v>2230</v>
      </c>
      <c r="N407" s="8"/>
    </row>
    <row r="408" spans="1:14" ht="21" hidden="1" customHeight="1" x14ac:dyDescent="0.25">
      <c r="A408" s="191"/>
      <c r="B408" s="266" t="s">
        <v>1730</v>
      </c>
      <c r="C408" s="4">
        <v>8</v>
      </c>
      <c r="D408" s="260"/>
      <c r="E408" s="26">
        <v>7200</v>
      </c>
      <c r="F408" s="26">
        <v>7200</v>
      </c>
      <c r="G408" s="192">
        <f>E408-F408</f>
        <v>0</v>
      </c>
      <c r="H408" s="98" t="s">
        <v>1736</v>
      </c>
      <c r="I408" s="136">
        <v>44049</v>
      </c>
      <c r="J408" s="98" t="s">
        <v>1736</v>
      </c>
      <c r="K408" s="136">
        <v>44049</v>
      </c>
      <c r="L408" s="262"/>
      <c r="M408" s="40" t="s">
        <v>2230</v>
      </c>
      <c r="N408" s="8"/>
    </row>
    <row r="409" spans="1:14" ht="21" hidden="1" customHeight="1" x14ac:dyDescent="0.25">
      <c r="A409" s="191"/>
      <c r="B409" s="266" t="s">
        <v>1729</v>
      </c>
      <c r="C409" s="4">
        <v>8</v>
      </c>
      <c r="D409" s="260"/>
      <c r="E409" s="26">
        <v>7200</v>
      </c>
      <c r="F409" s="26">
        <v>7200</v>
      </c>
      <c r="G409" s="192">
        <f t="shared" ref="G409:G446" si="15">E409-F409</f>
        <v>0</v>
      </c>
      <c r="H409" s="98" t="s">
        <v>1736</v>
      </c>
      <c r="I409" s="136">
        <v>44049</v>
      </c>
      <c r="J409" s="98" t="s">
        <v>1736</v>
      </c>
      <c r="K409" s="136">
        <v>44049</v>
      </c>
      <c r="L409" s="262"/>
      <c r="M409" s="40" t="s">
        <v>2230</v>
      </c>
      <c r="N409" s="8"/>
    </row>
    <row r="410" spans="1:14" ht="21" hidden="1" customHeight="1" x14ac:dyDescent="0.25">
      <c r="A410" s="191"/>
      <c r="B410" s="266" t="s">
        <v>1728</v>
      </c>
      <c r="C410" s="4">
        <v>8</v>
      </c>
      <c r="D410" s="260"/>
      <c r="E410" s="26">
        <v>7200</v>
      </c>
      <c r="F410" s="26">
        <v>7200</v>
      </c>
      <c r="G410" s="192">
        <f t="shared" si="15"/>
        <v>0</v>
      </c>
      <c r="H410" s="98" t="s">
        <v>1736</v>
      </c>
      <c r="I410" s="136">
        <v>44049</v>
      </c>
      <c r="J410" s="98" t="s">
        <v>1736</v>
      </c>
      <c r="K410" s="136">
        <v>44049</v>
      </c>
      <c r="L410" s="262"/>
      <c r="M410" s="40" t="s">
        <v>2230</v>
      </c>
      <c r="N410" s="8"/>
    </row>
    <row r="411" spans="1:14" ht="21" hidden="1" customHeight="1" x14ac:dyDescent="0.25">
      <c r="A411" s="191"/>
      <c r="B411" s="266" t="s">
        <v>1727</v>
      </c>
      <c r="C411" s="4">
        <v>8</v>
      </c>
      <c r="D411" s="260"/>
      <c r="E411" s="26">
        <v>7200</v>
      </c>
      <c r="F411" s="26">
        <v>7200</v>
      </c>
      <c r="G411" s="192">
        <f t="shared" si="15"/>
        <v>0</v>
      </c>
      <c r="H411" s="98" t="s">
        <v>1736</v>
      </c>
      <c r="I411" s="136">
        <v>44049</v>
      </c>
      <c r="J411" s="98" t="s">
        <v>1736</v>
      </c>
      <c r="K411" s="136">
        <v>44049</v>
      </c>
      <c r="L411" s="262"/>
      <c r="M411" s="40" t="s">
        <v>2230</v>
      </c>
      <c r="N411" s="8"/>
    </row>
    <row r="412" spans="1:14" ht="21" hidden="1" customHeight="1" x14ac:dyDescent="0.25">
      <c r="A412" s="191"/>
      <c r="B412" s="266" t="s">
        <v>1726</v>
      </c>
      <c r="C412" s="4">
        <v>6</v>
      </c>
      <c r="D412" s="260"/>
      <c r="E412" s="26">
        <v>5400</v>
      </c>
      <c r="F412" s="26">
        <v>5400</v>
      </c>
      <c r="G412" s="192">
        <f t="shared" si="15"/>
        <v>0</v>
      </c>
      <c r="H412" s="98" t="s">
        <v>1736</v>
      </c>
      <c r="I412" s="136">
        <v>44049</v>
      </c>
      <c r="J412" s="98" t="s">
        <v>1736</v>
      </c>
      <c r="K412" s="136">
        <v>44049</v>
      </c>
      <c r="L412" s="262"/>
      <c r="M412" s="40" t="s">
        <v>2230</v>
      </c>
      <c r="N412" s="8"/>
    </row>
    <row r="413" spans="1:14" ht="21" hidden="1" customHeight="1" x14ac:dyDescent="0.25">
      <c r="A413" s="191"/>
      <c r="B413" s="266" t="s">
        <v>1725</v>
      </c>
      <c r="C413" s="4">
        <v>6</v>
      </c>
      <c r="D413" s="260"/>
      <c r="E413" s="26">
        <v>5400</v>
      </c>
      <c r="F413" s="26">
        <v>5400</v>
      </c>
      <c r="G413" s="192">
        <f t="shared" si="15"/>
        <v>0</v>
      </c>
      <c r="H413" s="98" t="s">
        <v>1736</v>
      </c>
      <c r="I413" s="136">
        <v>44049</v>
      </c>
      <c r="J413" s="98" t="s">
        <v>1736</v>
      </c>
      <c r="K413" s="136">
        <v>44049</v>
      </c>
      <c r="L413" s="262"/>
      <c r="M413" s="40" t="s">
        <v>2230</v>
      </c>
      <c r="N413" s="8"/>
    </row>
    <row r="414" spans="1:14" ht="21" hidden="1" customHeight="1" x14ac:dyDescent="0.25">
      <c r="A414" s="191"/>
      <c r="B414" s="266" t="s">
        <v>1724</v>
      </c>
      <c r="C414" s="4">
        <v>8</v>
      </c>
      <c r="D414" s="260"/>
      <c r="E414" s="26">
        <v>7200</v>
      </c>
      <c r="F414" s="26">
        <v>7200</v>
      </c>
      <c r="G414" s="192">
        <f t="shared" si="15"/>
        <v>0</v>
      </c>
      <c r="H414" s="98" t="s">
        <v>1736</v>
      </c>
      <c r="I414" s="136">
        <v>44049</v>
      </c>
      <c r="J414" s="98" t="s">
        <v>1736</v>
      </c>
      <c r="K414" s="136">
        <v>44049</v>
      </c>
      <c r="L414" s="262"/>
      <c r="M414" s="40" t="s">
        <v>2230</v>
      </c>
      <c r="N414" s="8"/>
    </row>
    <row r="415" spans="1:14" ht="21" hidden="1" customHeight="1" x14ac:dyDescent="0.25">
      <c r="A415" s="191"/>
      <c r="B415" s="266" t="s">
        <v>1731</v>
      </c>
      <c r="C415" s="4">
        <v>9</v>
      </c>
      <c r="D415" s="260"/>
      <c r="E415" s="261">
        <v>11043.72</v>
      </c>
      <c r="F415" s="261">
        <v>11043.72</v>
      </c>
      <c r="G415" s="192">
        <f t="shared" si="15"/>
        <v>0</v>
      </c>
      <c r="H415" s="98" t="s">
        <v>1736</v>
      </c>
      <c r="I415" s="136">
        <v>44049</v>
      </c>
      <c r="J415" s="98" t="s">
        <v>1736</v>
      </c>
      <c r="K415" s="136">
        <v>44049</v>
      </c>
      <c r="L415" s="262"/>
      <c r="M415" s="40" t="s">
        <v>2230</v>
      </c>
      <c r="N415" s="8"/>
    </row>
    <row r="416" spans="1:14" ht="21" hidden="1" customHeight="1" x14ac:dyDescent="0.25">
      <c r="A416" s="191"/>
      <c r="B416" s="266" t="s">
        <v>1732</v>
      </c>
      <c r="C416" s="4">
        <v>9</v>
      </c>
      <c r="D416" s="260"/>
      <c r="E416" s="261">
        <v>11043.72</v>
      </c>
      <c r="F416" s="261">
        <v>11043.72</v>
      </c>
      <c r="G416" s="192">
        <f t="shared" si="15"/>
        <v>0</v>
      </c>
      <c r="H416" s="98" t="s">
        <v>1736</v>
      </c>
      <c r="I416" s="136">
        <v>44049</v>
      </c>
      <c r="J416" s="98" t="s">
        <v>1736</v>
      </c>
      <c r="K416" s="136">
        <v>44049</v>
      </c>
      <c r="L416" s="262"/>
      <c r="M416" s="40" t="s">
        <v>2230</v>
      </c>
      <c r="N416" s="8"/>
    </row>
    <row r="417" spans="1:14" ht="21" hidden="1" customHeight="1" x14ac:dyDescent="0.25">
      <c r="A417" s="191"/>
      <c r="B417" s="266" t="s">
        <v>1733</v>
      </c>
      <c r="C417" s="4">
        <v>6</v>
      </c>
      <c r="D417" s="260"/>
      <c r="E417" s="261">
        <v>11400</v>
      </c>
      <c r="F417" s="261">
        <v>11400</v>
      </c>
      <c r="G417" s="192">
        <f t="shared" si="15"/>
        <v>0</v>
      </c>
      <c r="H417" s="98" t="s">
        <v>1736</v>
      </c>
      <c r="I417" s="136">
        <v>44049</v>
      </c>
      <c r="J417" s="98" t="s">
        <v>1736</v>
      </c>
      <c r="K417" s="136">
        <v>44049</v>
      </c>
      <c r="L417" s="262"/>
      <c r="M417" s="40" t="s">
        <v>2230</v>
      </c>
      <c r="N417" s="8"/>
    </row>
    <row r="418" spans="1:14" ht="21" hidden="1" customHeight="1" x14ac:dyDescent="0.25">
      <c r="A418" s="191"/>
      <c r="B418" s="266" t="s">
        <v>1734</v>
      </c>
      <c r="C418" s="4">
        <v>6</v>
      </c>
      <c r="D418" s="260"/>
      <c r="E418" s="261">
        <v>11400</v>
      </c>
      <c r="F418" s="261">
        <v>11400</v>
      </c>
      <c r="G418" s="192">
        <f t="shared" si="15"/>
        <v>0</v>
      </c>
      <c r="H418" s="98" t="s">
        <v>1736</v>
      </c>
      <c r="I418" s="136">
        <v>44049</v>
      </c>
      <c r="J418" s="98" t="s">
        <v>1736</v>
      </c>
      <c r="K418" s="136">
        <v>44049</v>
      </c>
      <c r="L418" s="262"/>
      <c r="M418" s="40" t="s">
        <v>2230</v>
      </c>
      <c r="N418" s="8"/>
    </row>
    <row r="419" spans="1:14" ht="28.5" hidden="1" customHeight="1" x14ac:dyDescent="0.25">
      <c r="A419" s="191"/>
      <c r="B419" s="266" t="s">
        <v>1735</v>
      </c>
      <c r="C419" s="4">
        <v>6</v>
      </c>
      <c r="D419" s="260"/>
      <c r="E419" s="261">
        <v>11400</v>
      </c>
      <c r="F419" s="261">
        <v>11400</v>
      </c>
      <c r="G419" s="192">
        <f t="shared" si="15"/>
        <v>0</v>
      </c>
      <c r="H419" s="98" t="s">
        <v>1736</v>
      </c>
      <c r="I419" s="136">
        <v>44049</v>
      </c>
      <c r="J419" s="98" t="s">
        <v>1736</v>
      </c>
      <c r="K419" s="136">
        <v>44049</v>
      </c>
      <c r="L419" s="262"/>
      <c r="M419" s="40" t="s">
        <v>2230</v>
      </c>
      <c r="N419" s="8"/>
    </row>
    <row r="420" spans="1:14" s="9" customFormat="1" ht="26.25" hidden="1" customHeight="1" x14ac:dyDescent="0.25">
      <c r="A420" s="398">
        <v>148</v>
      </c>
      <c r="B420" s="494" t="s">
        <v>1737</v>
      </c>
      <c r="C420" s="374">
        <v>1</v>
      </c>
      <c r="D420" s="418">
        <v>2020</v>
      </c>
      <c r="E420" s="419">
        <v>44200</v>
      </c>
      <c r="F420" s="361">
        <v>43463.33</v>
      </c>
      <c r="G420" s="379">
        <f t="shared" si="15"/>
        <v>736.66999999999825</v>
      </c>
      <c r="H420" s="400" t="s">
        <v>1738</v>
      </c>
      <c r="I420" s="394">
        <v>44050</v>
      </c>
      <c r="J420" s="400" t="s">
        <v>4138</v>
      </c>
      <c r="K420" s="394">
        <v>45603</v>
      </c>
      <c r="L420" s="393" t="s">
        <v>469</v>
      </c>
      <c r="M420" s="401" t="s">
        <v>2230</v>
      </c>
      <c r="N420" s="411"/>
    </row>
    <row r="421" spans="1:14" ht="21.75" hidden="1" customHeight="1" x14ac:dyDescent="0.25">
      <c r="A421" s="191"/>
      <c r="B421" s="263" t="s">
        <v>1754</v>
      </c>
      <c r="C421" s="3">
        <v>1</v>
      </c>
      <c r="D421" s="271">
        <v>44118</v>
      </c>
      <c r="E421" s="261">
        <v>21760</v>
      </c>
      <c r="F421" s="250">
        <v>21760</v>
      </c>
      <c r="G421" s="192">
        <f t="shared" si="15"/>
        <v>0</v>
      </c>
      <c r="H421" s="98" t="s">
        <v>1755</v>
      </c>
      <c r="I421" s="136">
        <v>44151</v>
      </c>
      <c r="J421" s="98" t="s">
        <v>1755</v>
      </c>
      <c r="K421" s="136">
        <v>44151</v>
      </c>
      <c r="L421" s="275" t="s">
        <v>469</v>
      </c>
      <c r="M421" s="40" t="s">
        <v>2230</v>
      </c>
      <c r="N421" s="8"/>
    </row>
    <row r="422" spans="1:14" ht="26.25" hidden="1" customHeight="1" x14ac:dyDescent="0.25">
      <c r="A422" s="191">
        <v>149</v>
      </c>
      <c r="B422" s="263" t="s">
        <v>1550</v>
      </c>
      <c r="C422" s="3">
        <v>260</v>
      </c>
      <c r="D422" s="273">
        <v>2020</v>
      </c>
      <c r="E422" s="282">
        <v>15831.4</v>
      </c>
      <c r="F422" s="250">
        <v>0</v>
      </c>
      <c r="G422" s="192">
        <f t="shared" si="15"/>
        <v>15831.4</v>
      </c>
      <c r="H422" s="205" t="s">
        <v>1759</v>
      </c>
      <c r="I422" s="136">
        <v>44158</v>
      </c>
      <c r="J422" s="98" t="s">
        <v>2104</v>
      </c>
      <c r="K422" s="136">
        <v>44874</v>
      </c>
      <c r="L422" s="275" t="s">
        <v>469</v>
      </c>
      <c r="M422" s="40" t="s">
        <v>2230</v>
      </c>
      <c r="N422" s="8"/>
    </row>
    <row r="423" spans="1:14" ht="28.5" hidden="1" customHeight="1" x14ac:dyDescent="0.25">
      <c r="A423" s="191"/>
      <c r="B423" s="263" t="s">
        <v>1760</v>
      </c>
      <c r="C423" s="3">
        <v>1</v>
      </c>
      <c r="D423" s="271">
        <v>44140</v>
      </c>
      <c r="E423" s="261">
        <v>18200</v>
      </c>
      <c r="F423" s="250">
        <v>18200</v>
      </c>
      <c r="G423" s="192">
        <f t="shared" si="15"/>
        <v>0</v>
      </c>
      <c r="H423" s="98" t="s">
        <v>1761</v>
      </c>
      <c r="I423" s="136">
        <v>44159</v>
      </c>
      <c r="J423" s="98" t="s">
        <v>1761</v>
      </c>
      <c r="K423" s="136">
        <v>44159</v>
      </c>
      <c r="L423" s="275" t="s">
        <v>469</v>
      </c>
      <c r="M423" s="40" t="s">
        <v>2230</v>
      </c>
      <c r="N423" s="8"/>
    </row>
    <row r="424" spans="1:14" ht="33" hidden="1" customHeight="1" x14ac:dyDescent="0.25">
      <c r="A424" s="191"/>
      <c r="B424" s="263" t="s">
        <v>1766</v>
      </c>
      <c r="C424" s="3">
        <v>10</v>
      </c>
      <c r="D424" s="271">
        <v>44160</v>
      </c>
      <c r="E424" s="261">
        <v>71962.5</v>
      </c>
      <c r="F424" s="250">
        <v>0</v>
      </c>
      <c r="G424" s="192">
        <f t="shared" si="15"/>
        <v>71962.5</v>
      </c>
      <c r="H424" s="98" t="s">
        <v>1767</v>
      </c>
      <c r="I424" s="136">
        <v>44160</v>
      </c>
      <c r="J424" s="98" t="s">
        <v>1866</v>
      </c>
      <c r="K424" s="136">
        <v>44225</v>
      </c>
      <c r="L424" s="275" t="s">
        <v>469</v>
      </c>
      <c r="M424" s="40" t="s">
        <v>2230</v>
      </c>
      <c r="N424" s="8"/>
    </row>
    <row r="425" spans="1:14" ht="24.75" hidden="1" customHeight="1" x14ac:dyDescent="0.25">
      <c r="A425" s="191"/>
      <c r="B425" s="263" t="s">
        <v>1768</v>
      </c>
      <c r="C425" s="3">
        <v>1</v>
      </c>
      <c r="D425" s="260"/>
      <c r="E425" s="261">
        <v>3142</v>
      </c>
      <c r="F425" s="250">
        <v>3142</v>
      </c>
      <c r="G425" s="192">
        <f t="shared" si="15"/>
        <v>0</v>
      </c>
      <c r="H425" s="98" t="s">
        <v>1769</v>
      </c>
      <c r="I425" s="136">
        <v>44169</v>
      </c>
      <c r="J425" s="98" t="s">
        <v>1769</v>
      </c>
      <c r="K425" s="136">
        <v>44169</v>
      </c>
      <c r="L425" s="262"/>
      <c r="M425" s="40" t="s">
        <v>2230</v>
      </c>
      <c r="N425" s="8"/>
    </row>
    <row r="426" spans="1:14" ht="34.5" hidden="1" customHeight="1" x14ac:dyDescent="0.25">
      <c r="A426" s="191"/>
      <c r="B426" s="263" t="s">
        <v>1770</v>
      </c>
      <c r="C426" s="3">
        <v>1</v>
      </c>
      <c r="D426" s="260"/>
      <c r="E426" s="261">
        <v>8780.7199999999993</v>
      </c>
      <c r="F426" s="250">
        <v>8780.7199999999993</v>
      </c>
      <c r="G426" s="192">
        <f t="shared" si="15"/>
        <v>0</v>
      </c>
      <c r="H426" s="98" t="s">
        <v>1769</v>
      </c>
      <c r="I426" s="136">
        <v>44169</v>
      </c>
      <c r="J426" s="98" t="s">
        <v>1769</v>
      </c>
      <c r="K426" s="136">
        <v>44169</v>
      </c>
      <c r="L426" s="262"/>
      <c r="M426" s="40" t="s">
        <v>2230</v>
      </c>
      <c r="N426" s="8"/>
    </row>
    <row r="427" spans="1:14" ht="31.5" hidden="1" customHeight="1" x14ac:dyDescent="0.25">
      <c r="A427" s="191"/>
      <c r="B427" s="263" t="s">
        <v>1862</v>
      </c>
      <c r="C427" s="3">
        <v>1</v>
      </c>
      <c r="D427" s="271">
        <v>41591</v>
      </c>
      <c r="E427" s="261">
        <v>24000</v>
      </c>
      <c r="F427" s="250">
        <v>24000</v>
      </c>
      <c r="G427" s="192">
        <f t="shared" si="15"/>
        <v>0</v>
      </c>
      <c r="H427" s="98" t="s">
        <v>1863</v>
      </c>
      <c r="I427" s="136">
        <v>44174</v>
      </c>
      <c r="J427" s="98" t="s">
        <v>1863</v>
      </c>
      <c r="K427" s="136">
        <v>44174</v>
      </c>
      <c r="L427" s="262"/>
      <c r="M427" s="40" t="s">
        <v>2230</v>
      </c>
      <c r="N427" s="8"/>
    </row>
    <row r="428" spans="1:14" ht="31.5" hidden="1" customHeight="1" x14ac:dyDescent="0.25">
      <c r="A428" s="191"/>
      <c r="B428" s="263" t="s">
        <v>1867</v>
      </c>
      <c r="C428" s="3">
        <v>1</v>
      </c>
      <c r="D428" s="273">
        <v>2021</v>
      </c>
      <c r="E428" s="261">
        <v>6650</v>
      </c>
      <c r="F428" s="250">
        <v>6650</v>
      </c>
      <c r="G428" s="192">
        <f t="shared" si="15"/>
        <v>0</v>
      </c>
      <c r="H428" s="98" t="s">
        <v>1868</v>
      </c>
      <c r="I428" s="136">
        <v>44245</v>
      </c>
      <c r="J428" s="98" t="s">
        <v>1875</v>
      </c>
      <c r="K428" s="136">
        <v>44246</v>
      </c>
      <c r="L428" s="272"/>
      <c r="M428" s="40" t="s">
        <v>2230</v>
      </c>
      <c r="N428" s="8"/>
    </row>
    <row r="429" spans="1:14" ht="31.5" hidden="1" customHeight="1" x14ac:dyDescent="0.25">
      <c r="A429" s="191"/>
      <c r="B429" s="263" t="s">
        <v>1869</v>
      </c>
      <c r="C429" s="3">
        <v>1</v>
      </c>
      <c r="D429" s="273">
        <v>2021</v>
      </c>
      <c r="E429" s="261">
        <v>6650</v>
      </c>
      <c r="F429" s="250">
        <v>6650</v>
      </c>
      <c r="G429" s="192">
        <f>E429-F429</f>
        <v>0</v>
      </c>
      <c r="H429" s="98" t="s">
        <v>1868</v>
      </c>
      <c r="I429" s="136">
        <v>44245</v>
      </c>
      <c r="J429" s="98" t="s">
        <v>1876</v>
      </c>
      <c r="K429" s="136">
        <v>44246</v>
      </c>
      <c r="L429" s="272"/>
      <c r="M429" s="40" t="s">
        <v>2230</v>
      </c>
      <c r="N429" s="8"/>
    </row>
    <row r="430" spans="1:14" ht="31.5" hidden="1" customHeight="1" x14ac:dyDescent="0.25">
      <c r="A430" s="191"/>
      <c r="B430" s="263" t="s">
        <v>1867</v>
      </c>
      <c r="C430" s="3">
        <v>1</v>
      </c>
      <c r="D430" s="273">
        <v>2021</v>
      </c>
      <c r="E430" s="261">
        <v>6650</v>
      </c>
      <c r="F430" s="250">
        <v>6650</v>
      </c>
      <c r="G430" s="192">
        <f>E430-F430</f>
        <v>0</v>
      </c>
      <c r="H430" s="98" t="s">
        <v>1868</v>
      </c>
      <c r="I430" s="136">
        <v>44245</v>
      </c>
      <c r="J430" s="98" t="s">
        <v>1877</v>
      </c>
      <c r="K430" s="136">
        <v>44246</v>
      </c>
      <c r="L430" s="272"/>
      <c r="M430" s="40" t="s">
        <v>2230</v>
      </c>
      <c r="N430" s="8"/>
    </row>
    <row r="431" spans="1:14" ht="31.5" hidden="1" customHeight="1" x14ac:dyDescent="0.25">
      <c r="A431" s="191"/>
      <c r="B431" s="263" t="s">
        <v>1867</v>
      </c>
      <c r="C431" s="3">
        <v>1</v>
      </c>
      <c r="D431" s="273">
        <v>2021</v>
      </c>
      <c r="E431" s="261">
        <v>6650</v>
      </c>
      <c r="F431" s="250">
        <v>6650</v>
      </c>
      <c r="G431" s="192">
        <f>E431-F431</f>
        <v>0</v>
      </c>
      <c r="H431" s="98" t="s">
        <v>1868</v>
      </c>
      <c r="I431" s="136">
        <v>44245</v>
      </c>
      <c r="J431" s="98" t="s">
        <v>1878</v>
      </c>
      <c r="K431" s="136">
        <v>44246</v>
      </c>
      <c r="L431" s="272"/>
      <c r="M431" s="40" t="s">
        <v>2230</v>
      </c>
      <c r="N431" s="8"/>
    </row>
    <row r="432" spans="1:14" ht="31.5" hidden="1" customHeight="1" x14ac:dyDescent="0.25">
      <c r="A432" s="191"/>
      <c r="B432" s="263" t="s">
        <v>1870</v>
      </c>
      <c r="C432" s="3">
        <v>1</v>
      </c>
      <c r="D432" s="273">
        <v>2021</v>
      </c>
      <c r="E432" s="261">
        <v>29037</v>
      </c>
      <c r="F432" s="250">
        <v>29037</v>
      </c>
      <c r="G432" s="192">
        <f t="shared" si="15"/>
        <v>0</v>
      </c>
      <c r="H432" s="98" t="s">
        <v>1868</v>
      </c>
      <c r="I432" s="136">
        <v>44245</v>
      </c>
      <c r="J432" s="98" t="s">
        <v>1879</v>
      </c>
      <c r="K432" s="136">
        <v>44246</v>
      </c>
      <c r="L432" s="272"/>
      <c r="M432" s="40" t="s">
        <v>2230</v>
      </c>
      <c r="N432" s="8"/>
    </row>
    <row r="433" spans="1:14" ht="31.5" hidden="1" customHeight="1" x14ac:dyDescent="0.25">
      <c r="A433" s="191"/>
      <c r="B433" s="263" t="s">
        <v>1870</v>
      </c>
      <c r="C433" s="3">
        <v>1</v>
      </c>
      <c r="D433" s="273">
        <v>2021</v>
      </c>
      <c r="E433" s="261">
        <v>29037</v>
      </c>
      <c r="F433" s="250">
        <v>29037</v>
      </c>
      <c r="G433" s="192">
        <f t="shared" si="15"/>
        <v>0</v>
      </c>
      <c r="H433" s="98" t="s">
        <v>1868</v>
      </c>
      <c r="I433" s="136">
        <v>44245</v>
      </c>
      <c r="J433" s="98" t="s">
        <v>1880</v>
      </c>
      <c r="K433" s="136">
        <v>44246</v>
      </c>
      <c r="L433" s="272"/>
      <c r="M433" s="40" t="s">
        <v>2230</v>
      </c>
      <c r="N433" s="8"/>
    </row>
    <row r="434" spans="1:14" ht="31.5" hidden="1" customHeight="1" x14ac:dyDescent="0.25">
      <c r="A434" s="191"/>
      <c r="B434" s="263" t="s">
        <v>1870</v>
      </c>
      <c r="C434" s="3">
        <v>1</v>
      </c>
      <c r="D434" s="273">
        <v>2021</v>
      </c>
      <c r="E434" s="261">
        <v>29037</v>
      </c>
      <c r="F434" s="250">
        <v>29037</v>
      </c>
      <c r="G434" s="192">
        <f t="shared" si="15"/>
        <v>0</v>
      </c>
      <c r="H434" s="98" t="s">
        <v>1868</v>
      </c>
      <c r="I434" s="136">
        <v>44245</v>
      </c>
      <c r="J434" s="98" t="s">
        <v>1881</v>
      </c>
      <c r="K434" s="136">
        <v>44246</v>
      </c>
      <c r="L434" s="272"/>
      <c r="M434" s="40" t="s">
        <v>2230</v>
      </c>
      <c r="N434" s="8"/>
    </row>
    <row r="435" spans="1:14" ht="31.5" hidden="1" customHeight="1" x14ac:dyDescent="0.25">
      <c r="A435" s="191"/>
      <c r="B435" s="263" t="s">
        <v>1870</v>
      </c>
      <c r="C435" s="3">
        <v>1</v>
      </c>
      <c r="D435" s="273">
        <v>2021</v>
      </c>
      <c r="E435" s="261">
        <v>29037</v>
      </c>
      <c r="F435" s="250">
        <v>29037</v>
      </c>
      <c r="G435" s="192">
        <f t="shared" si="15"/>
        <v>0</v>
      </c>
      <c r="H435" s="98" t="s">
        <v>1868</v>
      </c>
      <c r="I435" s="136">
        <v>44245</v>
      </c>
      <c r="J435" s="98" t="s">
        <v>1882</v>
      </c>
      <c r="K435" s="136">
        <v>44246</v>
      </c>
      <c r="L435" s="272"/>
      <c r="M435" s="40" t="s">
        <v>2230</v>
      </c>
      <c r="N435" s="8"/>
    </row>
    <row r="436" spans="1:14" ht="31.5" hidden="1" customHeight="1" x14ac:dyDescent="0.25">
      <c r="A436" s="191"/>
      <c r="B436" s="263" t="s">
        <v>1871</v>
      </c>
      <c r="C436" s="3">
        <v>1</v>
      </c>
      <c r="D436" s="273">
        <v>2021</v>
      </c>
      <c r="E436" s="261">
        <v>2646.9</v>
      </c>
      <c r="F436" s="250">
        <v>0</v>
      </c>
      <c r="G436" s="192">
        <f t="shared" si="15"/>
        <v>2646.9</v>
      </c>
      <c r="H436" s="98" t="s">
        <v>1868</v>
      </c>
      <c r="I436" s="136">
        <v>44245</v>
      </c>
      <c r="J436" s="98" t="s">
        <v>1883</v>
      </c>
      <c r="K436" s="136">
        <v>44246</v>
      </c>
      <c r="L436" s="272"/>
      <c r="M436" s="40" t="s">
        <v>2230</v>
      </c>
      <c r="N436" s="8"/>
    </row>
    <row r="437" spans="1:14" ht="31.5" hidden="1" customHeight="1" x14ac:dyDescent="0.25">
      <c r="A437" s="191"/>
      <c r="B437" s="263" t="s">
        <v>1872</v>
      </c>
      <c r="C437" s="3">
        <v>1</v>
      </c>
      <c r="D437" s="273">
        <v>2021</v>
      </c>
      <c r="E437" s="261">
        <v>443</v>
      </c>
      <c r="F437" s="250">
        <v>0</v>
      </c>
      <c r="G437" s="192">
        <f t="shared" si="15"/>
        <v>443</v>
      </c>
      <c r="H437" s="98" t="s">
        <v>1868</v>
      </c>
      <c r="I437" s="136">
        <v>44245</v>
      </c>
      <c r="J437" s="98" t="s">
        <v>1884</v>
      </c>
      <c r="K437" s="136">
        <v>44246</v>
      </c>
      <c r="L437" s="272"/>
      <c r="M437" s="40" t="s">
        <v>2230</v>
      </c>
      <c r="N437" s="8"/>
    </row>
    <row r="438" spans="1:14" ht="31.5" hidden="1" customHeight="1" x14ac:dyDescent="0.25">
      <c r="A438" s="191"/>
      <c r="B438" s="263" t="s">
        <v>1872</v>
      </c>
      <c r="C438" s="3">
        <v>1</v>
      </c>
      <c r="D438" s="273">
        <v>2021</v>
      </c>
      <c r="E438" s="261">
        <v>443</v>
      </c>
      <c r="F438" s="250">
        <v>0</v>
      </c>
      <c r="G438" s="192">
        <f t="shared" si="15"/>
        <v>443</v>
      </c>
      <c r="H438" s="98" t="s">
        <v>1868</v>
      </c>
      <c r="I438" s="136">
        <v>44245</v>
      </c>
      <c r="J438" s="98" t="s">
        <v>1885</v>
      </c>
      <c r="K438" s="136">
        <v>44246</v>
      </c>
      <c r="L438" s="272"/>
      <c r="M438" s="40" t="s">
        <v>2230</v>
      </c>
      <c r="N438" s="8"/>
    </row>
    <row r="439" spans="1:14" ht="31.5" hidden="1" customHeight="1" x14ac:dyDescent="0.25">
      <c r="A439" s="191"/>
      <c r="B439" s="263" t="s">
        <v>1872</v>
      </c>
      <c r="C439" s="3">
        <v>1</v>
      </c>
      <c r="D439" s="273">
        <v>2021</v>
      </c>
      <c r="E439" s="261">
        <v>443</v>
      </c>
      <c r="F439" s="250">
        <v>0</v>
      </c>
      <c r="G439" s="192">
        <f t="shared" si="15"/>
        <v>443</v>
      </c>
      <c r="H439" s="98" t="s">
        <v>1868</v>
      </c>
      <c r="I439" s="136">
        <v>44245</v>
      </c>
      <c r="J439" s="98" t="s">
        <v>1886</v>
      </c>
      <c r="K439" s="136">
        <v>44246</v>
      </c>
      <c r="L439" s="272"/>
      <c r="M439" s="40" t="s">
        <v>2230</v>
      </c>
      <c r="N439" s="8"/>
    </row>
    <row r="440" spans="1:14" ht="31.5" hidden="1" customHeight="1" x14ac:dyDescent="0.25">
      <c r="A440" s="191"/>
      <c r="B440" s="263" t="s">
        <v>1872</v>
      </c>
      <c r="C440" s="3">
        <v>1</v>
      </c>
      <c r="D440" s="273">
        <v>2021</v>
      </c>
      <c r="E440" s="261">
        <v>443</v>
      </c>
      <c r="F440" s="250">
        <v>0</v>
      </c>
      <c r="G440" s="192">
        <f t="shared" si="15"/>
        <v>443</v>
      </c>
      <c r="H440" s="98" t="s">
        <v>1868</v>
      </c>
      <c r="I440" s="136">
        <v>44245</v>
      </c>
      <c r="J440" s="98" t="s">
        <v>1887</v>
      </c>
      <c r="K440" s="136">
        <v>44246</v>
      </c>
      <c r="L440" s="272"/>
      <c r="M440" s="40" t="s">
        <v>2230</v>
      </c>
      <c r="N440" s="8"/>
    </row>
    <row r="441" spans="1:14" ht="31.5" hidden="1" customHeight="1" x14ac:dyDescent="0.25">
      <c r="A441" s="191"/>
      <c r="B441" s="263" t="s">
        <v>1873</v>
      </c>
      <c r="C441" s="3">
        <v>1</v>
      </c>
      <c r="D441" s="273">
        <v>2021</v>
      </c>
      <c r="E441" s="261">
        <v>269</v>
      </c>
      <c r="F441" s="250">
        <v>0</v>
      </c>
      <c r="G441" s="192">
        <f t="shared" si="15"/>
        <v>269</v>
      </c>
      <c r="H441" s="98" t="s">
        <v>1868</v>
      </c>
      <c r="I441" s="136">
        <v>44245</v>
      </c>
      <c r="J441" s="98" t="s">
        <v>1888</v>
      </c>
      <c r="K441" s="136">
        <v>44246</v>
      </c>
      <c r="L441" s="272"/>
      <c r="M441" s="40" t="s">
        <v>2230</v>
      </c>
      <c r="N441" s="8"/>
    </row>
    <row r="442" spans="1:14" ht="31.5" hidden="1" customHeight="1" x14ac:dyDescent="0.25">
      <c r="A442" s="191"/>
      <c r="B442" s="263" t="s">
        <v>1873</v>
      </c>
      <c r="C442" s="3">
        <v>1</v>
      </c>
      <c r="D442" s="273">
        <v>2021</v>
      </c>
      <c r="E442" s="261">
        <v>269</v>
      </c>
      <c r="F442" s="250">
        <v>0</v>
      </c>
      <c r="G442" s="192">
        <f t="shared" si="15"/>
        <v>269</v>
      </c>
      <c r="H442" s="98" t="s">
        <v>1868</v>
      </c>
      <c r="I442" s="136">
        <v>44245</v>
      </c>
      <c r="J442" s="98" t="s">
        <v>1889</v>
      </c>
      <c r="K442" s="136">
        <v>44246</v>
      </c>
      <c r="L442" s="272"/>
      <c r="M442" s="40" t="s">
        <v>2230</v>
      </c>
      <c r="N442" s="8"/>
    </row>
    <row r="443" spans="1:14" ht="31.5" hidden="1" customHeight="1" x14ac:dyDescent="0.25">
      <c r="A443" s="191"/>
      <c r="B443" s="263" t="s">
        <v>1873</v>
      </c>
      <c r="C443" s="3">
        <v>1</v>
      </c>
      <c r="D443" s="273">
        <v>2021</v>
      </c>
      <c r="E443" s="261">
        <v>269</v>
      </c>
      <c r="F443" s="250">
        <v>0</v>
      </c>
      <c r="G443" s="192">
        <f t="shared" si="15"/>
        <v>269</v>
      </c>
      <c r="H443" s="98" t="s">
        <v>1868</v>
      </c>
      <c r="I443" s="136">
        <v>44245</v>
      </c>
      <c r="J443" s="98" t="s">
        <v>1890</v>
      </c>
      <c r="K443" s="136">
        <v>44246</v>
      </c>
      <c r="L443" s="272"/>
      <c r="M443" s="40" t="s">
        <v>2230</v>
      </c>
      <c r="N443" s="8"/>
    </row>
    <row r="444" spans="1:14" ht="31.5" hidden="1" customHeight="1" x14ac:dyDescent="0.25">
      <c r="A444" s="191"/>
      <c r="B444" s="263" t="s">
        <v>1873</v>
      </c>
      <c r="C444" s="3">
        <v>1</v>
      </c>
      <c r="D444" s="273">
        <v>2021</v>
      </c>
      <c r="E444" s="261">
        <v>269</v>
      </c>
      <c r="F444" s="250">
        <v>0</v>
      </c>
      <c r="G444" s="192">
        <f t="shared" si="15"/>
        <v>269</v>
      </c>
      <c r="H444" s="98" t="s">
        <v>1868</v>
      </c>
      <c r="I444" s="136">
        <v>44245</v>
      </c>
      <c r="J444" s="98" t="s">
        <v>1891</v>
      </c>
      <c r="K444" s="136">
        <v>44246</v>
      </c>
      <c r="L444" s="272"/>
      <c r="M444" s="40" t="s">
        <v>2230</v>
      </c>
      <c r="N444" s="8"/>
    </row>
    <row r="445" spans="1:14" ht="31.5" hidden="1" customHeight="1" x14ac:dyDescent="0.25">
      <c r="A445" s="191"/>
      <c r="B445" s="263" t="s">
        <v>1871</v>
      </c>
      <c r="C445" s="3">
        <v>1</v>
      </c>
      <c r="D445" s="273">
        <v>2021</v>
      </c>
      <c r="E445" s="261">
        <v>2646.9</v>
      </c>
      <c r="F445" s="250">
        <v>0</v>
      </c>
      <c r="G445" s="192">
        <f>E445-F445</f>
        <v>2646.9</v>
      </c>
      <c r="H445" s="98" t="s">
        <v>1868</v>
      </c>
      <c r="I445" s="136">
        <v>44245</v>
      </c>
      <c r="J445" s="98" t="s">
        <v>1892</v>
      </c>
      <c r="K445" s="136">
        <v>44246</v>
      </c>
      <c r="L445" s="272"/>
      <c r="M445" s="40" t="s">
        <v>2230</v>
      </c>
      <c r="N445" s="8"/>
    </row>
    <row r="446" spans="1:14" ht="31.5" hidden="1" customHeight="1" x14ac:dyDescent="0.25">
      <c r="A446" s="191"/>
      <c r="B446" s="263" t="s">
        <v>1871</v>
      </c>
      <c r="C446" s="3">
        <v>1</v>
      </c>
      <c r="D446" s="273">
        <v>2021</v>
      </c>
      <c r="E446" s="261">
        <v>2646.9</v>
      </c>
      <c r="F446" s="250">
        <v>0</v>
      </c>
      <c r="G446" s="192">
        <f t="shared" si="15"/>
        <v>2646.9</v>
      </c>
      <c r="H446" s="98" t="s">
        <v>1868</v>
      </c>
      <c r="I446" s="136">
        <v>44245</v>
      </c>
      <c r="J446" s="98" t="s">
        <v>1893</v>
      </c>
      <c r="K446" s="136">
        <v>44246</v>
      </c>
      <c r="L446" s="272"/>
      <c r="M446" s="40" t="s">
        <v>2230</v>
      </c>
      <c r="N446" s="8"/>
    </row>
    <row r="447" spans="1:14" ht="31.5" hidden="1" customHeight="1" x14ac:dyDescent="0.25">
      <c r="A447" s="191"/>
      <c r="B447" s="263" t="s">
        <v>1871</v>
      </c>
      <c r="C447" s="3">
        <v>1</v>
      </c>
      <c r="D447" s="273">
        <v>2021</v>
      </c>
      <c r="E447" s="261">
        <v>2646.9</v>
      </c>
      <c r="F447" s="250">
        <v>0</v>
      </c>
      <c r="G447" s="192">
        <f>E447-F447</f>
        <v>2646.9</v>
      </c>
      <c r="H447" s="98" t="s">
        <v>1868</v>
      </c>
      <c r="I447" s="136">
        <v>44245</v>
      </c>
      <c r="J447" s="98" t="s">
        <v>1894</v>
      </c>
      <c r="K447" s="136">
        <v>44246</v>
      </c>
      <c r="L447" s="272"/>
      <c r="M447" s="40" t="s">
        <v>2230</v>
      </c>
      <c r="N447" s="8"/>
    </row>
    <row r="448" spans="1:14" ht="31.5" hidden="1" customHeight="1" x14ac:dyDescent="0.25">
      <c r="A448" s="191">
        <v>150</v>
      </c>
      <c r="B448" s="263" t="s">
        <v>1904</v>
      </c>
      <c r="C448" s="3">
        <v>1</v>
      </c>
      <c r="D448" s="273">
        <v>2015</v>
      </c>
      <c r="E448" s="261">
        <v>45000</v>
      </c>
      <c r="F448" s="250">
        <v>45000</v>
      </c>
      <c r="G448" s="192">
        <v>0</v>
      </c>
      <c r="H448" s="98" t="s">
        <v>1905</v>
      </c>
      <c r="I448" s="136">
        <v>44314</v>
      </c>
      <c r="J448" s="98" t="s">
        <v>1905</v>
      </c>
      <c r="K448" s="136">
        <v>44314</v>
      </c>
      <c r="L448" s="275" t="s">
        <v>469</v>
      </c>
      <c r="M448" s="40" t="s">
        <v>2230</v>
      </c>
      <c r="N448" s="8"/>
    </row>
    <row r="449" spans="1:14" ht="30.75" hidden="1" customHeight="1" x14ac:dyDescent="0.25">
      <c r="A449" s="191">
        <v>151</v>
      </c>
      <c r="B449" s="263" t="s">
        <v>1906</v>
      </c>
      <c r="C449" s="3">
        <v>1</v>
      </c>
      <c r="D449" s="273">
        <v>2016</v>
      </c>
      <c r="E449" s="261">
        <v>25900</v>
      </c>
      <c r="F449" s="250">
        <v>25900</v>
      </c>
      <c r="G449" s="192">
        <v>0</v>
      </c>
      <c r="H449" s="98" t="s">
        <v>1907</v>
      </c>
      <c r="I449" s="136">
        <v>44314</v>
      </c>
      <c r="J449" s="98" t="s">
        <v>1905</v>
      </c>
      <c r="K449" s="136">
        <v>44314</v>
      </c>
      <c r="L449" s="275" t="s">
        <v>469</v>
      </c>
      <c r="M449" s="40" t="s">
        <v>2230</v>
      </c>
      <c r="N449" s="8"/>
    </row>
    <row r="450" spans="1:14" ht="27" hidden="1" customHeight="1" x14ac:dyDescent="0.25">
      <c r="A450" s="191">
        <v>152</v>
      </c>
      <c r="B450" s="263" t="s">
        <v>1908</v>
      </c>
      <c r="C450" s="3">
        <v>1</v>
      </c>
      <c r="D450" s="273">
        <v>2020</v>
      </c>
      <c r="E450" s="261">
        <v>8400</v>
      </c>
      <c r="F450" s="250">
        <v>0</v>
      </c>
      <c r="G450" s="192">
        <v>8400</v>
      </c>
      <c r="H450" s="98" t="s">
        <v>1907</v>
      </c>
      <c r="I450" s="136">
        <v>44314</v>
      </c>
      <c r="J450" s="98" t="s">
        <v>1905</v>
      </c>
      <c r="K450" s="136">
        <v>44314</v>
      </c>
      <c r="L450" s="275" t="s">
        <v>469</v>
      </c>
      <c r="M450" s="40" t="s">
        <v>2230</v>
      </c>
      <c r="N450" s="8"/>
    </row>
    <row r="451" spans="1:14" ht="28.5" hidden="1" customHeight="1" x14ac:dyDescent="0.25">
      <c r="A451" s="191">
        <v>153</v>
      </c>
      <c r="B451" s="263" t="s">
        <v>1909</v>
      </c>
      <c r="C451" s="3">
        <v>1</v>
      </c>
      <c r="D451" s="260">
        <v>2021</v>
      </c>
      <c r="E451" s="261">
        <v>2536</v>
      </c>
      <c r="F451" s="250">
        <v>0</v>
      </c>
      <c r="G451" s="192">
        <v>2536</v>
      </c>
      <c r="H451" s="98" t="s">
        <v>1907</v>
      </c>
      <c r="I451" s="136">
        <v>44314</v>
      </c>
      <c r="J451" s="98" t="s">
        <v>1905</v>
      </c>
      <c r="K451" s="136">
        <v>44314</v>
      </c>
      <c r="L451" s="275" t="s">
        <v>469</v>
      </c>
      <c r="M451" s="40" t="s">
        <v>2230</v>
      </c>
      <c r="N451" s="8"/>
    </row>
    <row r="452" spans="1:14" ht="30.75" hidden="1" customHeight="1" x14ac:dyDescent="0.25">
      <c r="A452" s="191">
        <v>154</v>
      </c>
      <c r="B452" s="263" t="s">
        <v>1911</v>
      </c>
      <c r="C452" s="3">
        <v>29</v>
      </c>
      <c r="D452" s="260">
        <v>2021</v>
      </c>
      <c r="E452" s="261">
        <v>215181.21</v>
      </c>
      <c r="F452" s="250">
        <v>0</v>
      </c>
      <c r="G452" s="192">
        <v>215181.21</v>
      </c>
      <c r="H452" s="98" t="s">
        <v>1912</v>
      </c>
      <c r="I452" s="136">
        <v>44329</v>
      </c>
      <c r="J452" s="98" t="s">
        <v>1913</v>
      </c>
      <c r="K452" s="136">
        <v>44329</v>
      </c>
      <c r="L452" s="275" t="s">
        <v>469</v>
      </c>
      <c r="M452" s="40" t="s">
        <v>2230</v>
      </c>
      <c r="N452" s="8"/>
    </row>
    <row r="453" spans="1:14" ht="40.5" hidden="1" customHeight="1" x14ac:dyDescent="0.25">
      <c r="A453" s="191">
        <v>155</v>
      </c>
      <c r="B453" s="263" t="s">
        <v>1709</v>
      </c>
      <c r="C453" s="3">
        <v>6</v>
      </c>
      <c r="D453" s="260">
        <v>2021</v>
      </c>
      <c r="E453" s="261">
        <v>30870</v>
      </c>
      <c r="F453" s="250">
        <v>0</v>
      </c>
      <c r="G453" s="192">
        <v>30870</v>
      </c>
      <c r="H453" s="98" t="s">
        <v>1914</v>
      </c>
      <c r="I453" s="136">
        <v>44341</v>
      </c>
      <c r="J453" s="98" t="s">
        <v>1915</v>
      </c>
      <c r="K453" s="136">
        <v>44342</v>
      </c>
      <c r="L453" s="276" t="s">
        <v>469</v>
      </c>
      <c r="M453" s="40" t="s">
        <v>2230</v>
      </c>
      <c r="N453" s="8"/>
    </row>
    <row r="454" spans="1:14" ht="26.25" hidden="1" customHeight="1" x14ac:dyDescent="0.25">
      <c r="A454" s="191">
        <v>156</v>
      </c>
      <c r="B454" s="263" t="s">
        <v>1710</v>
      </c>
      <c r="C454" s="3">
        <v>8</v>
      </c>
      <c r="D454" s="260">
        <v>2021</v>
      </c>
      <c r="E454" s="261">
        <v>43920</v>
      </c>
      <c r="F454" s="250">
        <v>0</v>
      </c>
      <c r="G454" s="192">
        <v>43920</v>
      </c>
      <c r="H454" s="98" t="s">
        <v>1919</v>
      </c>
      <c r="I454" s="136">
        <v>44342</v>
      </c>
      <c r="J454" s="98" t="s">
        <v>1920</v>
      </c>
      <c r="K454" s="136">
        <v>44342</v>
      </c>
      <c r="L454" s="276" t="s">
        <v>469</v>
      </c>
      <c r="M454" s="40" t="s">
        <v>2230</v>
      </c>
      <c r="N454" s="8"/>
    </row>
    <row r="455" spans="1:14" ht="26.25" hidden="1" customHeight="1" x14ac:dyDescent="0.25">
      <c r="A455" s="191">
        <v>157</v>
      </c>
      <c r="B455" s="263" t="s">
        <v>1916</v>
      </c>
      <c r="C455" s="3">
        <v>2</v>
      </c>
      <c r="D455" s="260">
        <v>2021</v>
      </c>
      <c r="E455" s="261">
        <v>29466.66</v>
      </c>
      <c r="F455" s="250">
        <v>0</v>
      </c>
      <c r="G455" s="192">
        <v>29466</v>
      </c>
      <c r="H455" s="98" t="s">
        <v>1919</v>
      </c>
      <c r="I455" s="136">
        <v>44342</v>
      </c>
      <c r="J455" s="98" t="s">
        <v>1920</v>
      </c>
      <c r="K455" s="136">
        <v>44342</v>
      </c>
      <c r="L455" s="276" t="s">
        <v>469</v>
      </c>
      <c r="M455" s="40" t="s">
        <v>2230</v>
      </c>
      <c r="N455" s="8"/>
    </row>
    <row r="456" spans="1:14" ht="26.25" hidden="1" customHeight="1" x14ac:dyDescent="0.25">
      <c r="A456" s="191">
        <v>158</v>
      </c>
      <c r="B456" s="263" t="s">
        <v>1917</v>
      </c>
      <c r="C456" s="3">
        <v>1</v>
      </c>
      <c r="D456" s="260">
        <v>2021</v>
      </c>
      <c r="E456" s="261">
        <v>14733.34</v>
      </c>
      <c r="F456" s="250">
        <v>0</v>
      </c>
      <c r="G456" s="192">
        <v>14733.34</v>
      </c>
      <c r="H456" s="98" t="s">
        <v>1919</v>
      </c>
      <c r="I456" s="136">
        <v>44342</v>
      </c>
      <c r="J456" s="98" t="s">
        <v>1920</v>
      </c>
      <c r="K456" s="136">
        <v>44342</v>
      </c>
      <c r="L456" s="276" t="s">
        <v>469</v>
      </c>
      <c r="M456" s="40" t="s">
        <v>2230</v>
      </c>
      <c r="N456" s="8"/>
    </row>
    <row r="457" spans="1:14" ht="26.25" hidden="1" customHeight="1" x14ac:dyDescent="0.25">
      <c r="A457" s="191">
        <v>159</v>
      </c>
      <c r="B457" s="263" t="s">
        <v>1918</v>
      </c>
      <c r="C457" s="3">
        <v>1</v>
      </c>
      <c r="D457" s="260">
        <v>2021</v>
      </c>
      <c r="E457" s="261">
        <v>1540</v>
      </c>
      <c r="F457" s="250">
        <v>0</v>
      </c>
      <c r="G457" s="192">
        <v>1540</v>
      </c>
      <c r="H457" s="98" t="s">
        <v>1919</v>
      </c>
      <c r="I457" s="136">
        <v>44342</v>
      </c>
      <c r="J457" s="98" t="s">
        <v>1920</v>
      </c>
      <c r="K457" s="136">
        <v>44342</v>
      </c>
      <c r="L457" s="276" t="s">
        <v>469</v>
      </c>
      <c r="M457" s="40" t="s">
        <v>2230</v>
      </c>
      <c r="N457" s="8"/>
    </row>
    <row r="458" spans="1:14" ht="26.25" hidden="1" customHeight="1" x14ac:dyDescent="0.25">
      <c r="A458" s="191">
        <v>160</v>
      </c>
      <c r="B458" s="263" t="s">
        <v>1911</v>
      </c>
      <c r="C458" s="3">
        <v>6</v>
      </c>
      <c r="D458" s="260">
        <v>2021</v>
      </c>
      <c r="E458" s="282">
        <v>44520.24</v>
      </c>
      <c r="F458" s="250">
        <v>0</v>
      </c>
      <c r="G458" s="192">
        <v>44520.04</v>
      </c>
      <c r="H458" s="98" t="s">
        <v>1921</v>
      </c>
      <c r="I458" s="136">
        <v>44342</v>
      </c>
      <c r="J458" s="98" t="s">
        <v>1922</v>
      </c>
      <c r="K458" s="136">
        <v>44342</v>
      </c>
      <c r="L458" s="276" t="s">
        <v>469</v>
      </c>
      <c r="M458" s="40" t="s">
        <v>2230</v>
      </c>
      <c r="N458" s="8"/>
    </row>
    <row r="459" spans="1:14" ht="26.25" hidden="1" customHeight="1" x14ac:dyDescent="0.25">
      <c r="A459" s="191">
        <v>161</v>
      </c>
      <c r="B459" s="263" t="s">
        <v>1935</v>
      </c>
      <c r="C459" s="3">
        <v>4</v>
      </c>
      <c r="D459" s="260">
        <v>2021</v>
      </c>
      <c r="E459" s="282">
        <v>11040</v>
      </c>
      <c r="F459" s="250">
        <v>0</v>
      </c>
      <c r="G459" s="192">
        <v>11040</v>
      </c>
      <c r="H459" s="98" t="s">
        <v>1936</v>
      </c>
      <c r="I459" s="136">
        <v>44384</v>
      </c>
      <c r="J459" s="98" t="s">
        <v>1937</v>
      </c>
      <c r="K459" s="136">
        <v>44384</v>
      </c>
      <c r="L459" s="276" t="s">
        <v>469</v>
      </c>
      <c r="M459" s="40" t="s">
        <v>2230</v>
      </c>
      <c r="N459" s="8"/>
    </row>
    <row r="460" spans="1:14" s="9" customFormat="1" ht="26.25" customHeight="1" x14ac:dyDescent="0.25">
      <c r="A460" s="398">
        <v>162</v>
      </c>
      <c r="B460" s="494" t="s">
        <v>1940</v>
      </c>
      <c r="C460" s="374">
        <v>1000</v>
      </c>
      <c r="D460" s="421">
        <v>2021</v>
      </c>
      <c r="E460" s="419">
        <v>1000</v>
      </c>
      <c r="F460" s="464">
        <v>0</v>
      </c>
      <c r="G460" s="379">
        <v>1000</v>
      </c>
      <c r="H460" s="371" t="s">
        <v>1941</v>
      </c>
      <c r="I460" s="394">
        <v>44489</v>
      </c>
      <c r="J460" s="371"/>
      <c r="K460" s="394"/>
      <c r="L460" s="393" t="s">
        <v>469</v>
      </c>
      <c r="M460" s="401" t="s">
        <v>2230</v>
      </c>
      <c r="N460" s="411"/>
    </row>
    <row r="461" spans="1:14" ht="26.25" hidden="1" customHeight="1" x14ac:dyDescent="0.25">
      <c r="A461" s="191">
        <v>163</v>
      </c>
      <c r="B461" s="263" t="s">
        <v>1942</v>
      </c>
      <c r="C461" s="3">
        <v>1</v>
      </c>
      <c r="D461" s="260">
        <v>2021</v>
      </c>
      <c r="E461" s="282">
        <v>17000</v>
      </c>
      <c r="F461" s="250">
        <v>0</v>
      </c>
      <c r="G461" s="192">
        <v>17000</v>
      </c>
      <c r="H461" s="98" t="s">
        <v>1943</v>
      </c>
      <c r="I461" s="136">
        <v>44496</v>
      </c>
      <c r="J461" s="98" t="s">
        <v>1944</v>
      </c>
      <c r="K461" s="136">
        <v>44496</v>
      </c>
      <c r="L461" s="279" t="s">
        <v>469</v>
      </c>
      <c r="M461" s="40" t="s">
        <v>2230</v>
      </c>
      <c r="N461" s="8"/>
    </row>
    <row r="462" spans="1:14" ht="26.25" hidden="1" customHeight="1" x14ac:dyDescent="0.25">
      <c r="A462" s="191">
        <v>164</v>
      </c>
      <c r="B462" s="263" t="s">
        <v>1945</v>
      </c>
      <c r="C462" s="3">
        <v>1</v>
      </c>
      <c r="D462" s="260">
        <v>2021</v>
      </c>
      <c r="E462" s="282">
        <v>150000</v>
      </c>
      <c r="F462" s="250">
        <v>0</v>
      </c>
      <c r="G462" s="192">
        <v>150000</v>
      </c>
      <c r="H462" s="98" t="s">
        <v>1943</v>
      </c>
      <c r="I462" s="136">
        <v>44496</v>
      </c>
      <c r="J462" s="98" t="s">
        <v>1944</v>
      </c>
      <c r="K462" s="136">
        <v>44496</v>
      </c>
      <c r="L462" s="279" t="s">
        <v>469</v>
      </c>
      <c r="M462" s="40" t="s">
        <v>2230</v>
      </c>
      <c r="N462" s="8"/>
    </row>
    <row r="463" spans="1:14" ht="26.25" hidden="1" customHeight="1" x14ac:dyDescent="0.25">
      <c r="A463" s="191">
        <v>165</v>
      </c>
      <c r="B463" s="263" t="s">
        <v>1946</v>
      </c>
      <c r="C463" s="3">
        <v>10</v>
      </c>
      <c r="D463" s="260">
        <v>2021</v>
      </c>
      <c r="E463" s="282">
        <v>355000</v>
      </c>
      <c r="F463" s="250">
        <v>0</v>
      </c>
      <c r="G463" s="192">
        <v>355000</v>
      </c>
      <c r="H463" s="98" t="s">
        <v>1943</v>
      </c>
      <c r="I463" s="136">
        <v>44496</v>
      </c>
      <c r="J463" s="98" t="s">
        <v>1944</v>
      </c>
      <c r="K463" s="136">
        <v>44496</v>
      </c>
      <c r="L463" s="279" t="s">
        <v>469</v>
      </c>
      <c r="M463" s="40" t="s">
        <v>2230</v>
      </c>
      <c r="N463" s="8"/>
    </row>
    <row r="464" spans="1:14" ht="26.25" hidden="1" customHeight="1" x14ac:dyDescent="0.25">
      <c r="A464" s="191">
        <v>166</v>
      </c>
      <c r="B464" s="263" t="s">
        <v>1947</v>
      </c>
      <c r="C464" s="3">
        <v>1</v>
      </c>
      <c r="D464" s="260">
        <v>2021</v>
      </c>
      <c r="E464" s="282">
        <v>104000</v>
      </c>
      <c r="F464" s="250">
        <v>0</v>
      </c>
      <c r="G464" s="192">
        <v>104000</v>
      </c>
      <c r="H464" s="98" t="s">
        <v>1943</v>
      </c>
      <c r="I464" s="136">
        <v>44496</v>
      </c>
      <c r="J464" s="98" t="s">
        <v>1944</v>
      </c>
      <c r="K464" s="136">
        <v>44496</v>
      </c>
      <c r="L464" s="279" t="s">
        <v>469</v>
      </c>
      <c r="M464" s="40" t="s">
        <v>2230</v>
      </c>
      <c r="N464" s="8"/>
    </row>
    <row r="465" spans="1:14" ht="26.25" hidden="1" customHeight="1" x14ac:dyDescent="0.25">
      <c r="A465" s="191">
        <v>167</v>
      </c>
      <c r="B465" s="263" t="s">
        <v>1948</v>
      </c>
      <c r="C465" s="3">
        <v>1</v>
      </c>
      <c r="D465" s="260">
        <v>2021</v>
      </c>
      <c r="E465" s="282">
        <v>66000</v>
      </c>
      <c r="F465" s="250">
        <v>0</v>
      </c>
      <c r="G465" s="192">
        <v>66000</v>
      </c>
      <c r="H465" s="98" t="s">
        <v>1943</v>
      </c>
      <c r="I465" s="136">
        <v>44496</v>
      </c>
      <c r="J465" s="98" t="s">
        <v>1944</v>
      </c>
      <c r="K465" s="136">
        <v>44496</v>
      </c>
      <c r="L465" s="279" t="s">
        <v>469</v>
      </c>
      <c r="M465" s="40" t="s">
        <v>2230</v>
      </c>
      <c r="N465" s="8"/>
    </row>
    <row r="466" spans="1:14" ht="26.25" hidden="1" customHeight="1" x14ac:dyDescent="0.25">
      <c r="A466" s="191">
        <v>168</v>
      </c>
      <c r="B466" s="263" t="s">
        <v>1949</v>
      </c>
      <c r="C466" s="3">
        <v>1</v>
      </c>
      <c r="D466" s="260">
        <v>2021</v>
      </c>
      <c r="E466" s="282">
        <v>18000</v>
      </c>
      <c r="F466" s="250">
        <v>0</v>
      </c>
      <c r="G466" s="192">
        <v>18000</v>
      </c>
      <c r="H466" s="98" t="s">
        <v>1943</v>
      </c>
      <c r="I466" s="136">
        <v>44496</v>
      </c>
      <c r="J466" s="98" t="s">
        <v>1944</v>
      </c>
      <c r="K466" s="136">
        <v>44496</v>
      </c>
      <c r="L466" s="279" t="s">
        <v>469</v>
      </c>
      <c r="M466" s="40" t="s">
        <v>2230</v>
      </c>
      <c r="N466" s="8"/>
    </row>
    <row r="467" spans="1:14" ht="26.25" hidden="1" customHeight="1" x14ac:dyDescent="0.25">
      <c r="A467" s="191">
        <v>169</v>
      </c>
      <c r="B467" s="263" t="s">
        <v>1950</v>
      </c>
      <c r="C467" s="3">
        <v>1</v>
      </c>
      <c r="D467" s="260">
        <v>2021</v>
      </c>
      <c r="E467" s="282">
        <v>42000</v>
      </c>
      <c r="F467" s="250">
        <v>0</v>
      </c>
      <c r="G467" s="192">
        <v>42000</v>
      </c>
      <c r="H467" s="98" t="s">
        <v>1943</v>
      </c>
      <c r="I467" s="136">
        <v>44496</v>
      </c>
      <c r="J467" s="98" t="s">
        <v>1944</v>
      </c>
      <c r="K467" s="136">
        <v>44496</v>
      </c>
      <c r="L467" s="279" t="s">
        <v>469</v>
      </c>
      <c r="M467" s="40" t="s">
        <v>2230</v>
      </c>
      <c r="N467" s="8"/>
    </row>
    <row r="468" spans="1:14" ht="26.25" hidden="1" customHeight="1" x14ac:dyDescent="0.25">
      <c r="A468" s="191">
        <v>170</v>
      </c>
      <c r="B468" s="263" t="s">
        <v>1951</v>
      </c>
      <c r="C468" s="3">
        <v>1</v>
      </c>
      <c r="D468" s="260">
        <v>2021</v>
      </c>
      <c r="E468" s="282">
        <v>1857</v>
      </c>
      <c r="F468" s="250">
        <v>0</v>
      </c>
      <c r="G468" s="192">
        <v>1857</v>
      </c>
      <c r="H468" s="98" t="s">
        <v>1943</v>
      </c>
      <c r="I468" s="136">
        <v>44496</v>
      </c>
      <c r="J468" s="98" t="s">
        <v>1944</v>
      </c>
      <c r="K468" s="136">
        <v>44496</v>
      </c>
      <c r="L468" s="279" t="s">
        <v>469</v>
      </c>
      <c r="M468" s="40" t="s">
        <v>2230</v>
      </c>
      <c r="N468" s="8"/>
    </row>
    <row r="469" spans="1:14" s="9" customFormat="1" ht="26.25" customHeight="1" x14ac:dyDescent="0.25">
      <c r="A469" s="398">
        <v>171</v>
      </c>
      <c r="B469" s="494" t="s">
        <v>1952</v>
      </c>
      <c r="C469" s="374">
        <v>20</v>
      </c>
      <c r="D469" s="421">
        <v>2021</v>
      </c>
      <c r="E469" s="419">
        <v>59780</v>
      </c>
      <c r="F469" s="422">
        <v>0</v>
      </c>
      <c r="G469" s="379">
        <v>59780</v>
      </c>
      <c r="H469" s="371" t="s">
        <v>1953</v>
      </c>
      <c r="I469" s="394">
        <v>44496</v>
      </c>
      <c r="J469" s="371"/>
      <c r="K469" s="394"/>
      <c r="L469" s="393" t="s">
        <v>469</v>
      </c>
      <c r="M469" s="401" t="s">
        <v>2230</v>
      </c>
      <c r="N469" s="411"/>
    </row>
    <row r="470" spans="1:14" ht="26.25" hidden="1" customHeight="1" x14ac:dyDescent="0.25">
      <c r="A470" s="191">
        <v>172</v>
      </c>
      <c r="B470" s="263" t="s">
        <v>1954</v>
      </c>
      <c r="C470" s="3">
        <v>1</v>
      </c>
      <c r="D470" s="271">
        <v>42943</v>
      </c>
      <c r="E470" s="282">
        <v>6399</v>
      </c>
      <c r="F470" s="250">
        <v>0</v>
      </c>
      <c r="G470" s="192">
        <v>6399</v>
      </c>
      <c r="H470" s="98" t="s">
        <v>1955</v>
      </c>
      <c r="I470" s="136">
        <v>44496</v>
      </c>
      <c r="J470" s="98" t="s">
        <v>1955</v>
      </c>
      <c r="K470" s="136">
        <v>44496</v>
      </c>
      <c r="L470" s="279" t="s">
        <v>469</v>
      </c>
      <c r="M470" s="40" t="s">
        <v>2230</v>
      </c>
      <c r="N470" s="8"/>
    </row>
    <row r="471" spans="1:14" ht="26.25" hidden="1" customHeight="1" x14ac:dyDescent="0.25">
      <c r="A471" s="191">
        <v>173</v>
      </c>
      <c r="B471" s="263" t="s">
        <v>1956</v>
      </c>
      <c r="C471" s="3">
        <v>1</v>
      </c>
      <c r="D471" s="271">
        <v>43340</v>
      </c>
      <c r="E471" s="282">
        <v>2380</v>
      </c>
      <c r="F471" s="250">
        <v>0</v>
      </c>
      <c r="G471" s="192">
        <v>2380</v>
      </c>
      <c r="H471" s="98" t="s">
        <v>1955</v>
      </c>
      <c r="I471" s="136">
        <v>44496</v>
      </c>
      <c r="J471" s="98" t="s">
        <v>1955</v>
      </c>
      <c r="K471" s="136">
        <v>44496</v>
      </c>
      <c r="L471" s="279" t="s">
        <v>469</v>
      </c>
      <c r="M471" s="40" t="s">
        <v>2230</v>
      </c>
      <c r="N471" s="8"/>
    </row>
    <row r="472" spans="1:14" ht="26.25" hidden="1" customHeight="1" x14ac:dyDescent="0.25">
      <c r="A472" s="191">
        <v>174</v>
      </c>
      <c r="B472" s="263" t="s">
        <v>1957</v>
      </c>
      <c r="C472" s="3">
        <v>1</v>
      </c>
      <c r="D472" s="271">
        <v>43368</v>
      </c>
      <c r="E472" s="282">
        <v>2600</v>
      </c>
      <c r="F472" s="250">
        <v>0</v>
      </c>
      <c r="G472" s="192">
        <v>2600</v>
      </c>
      <c r="H472" s="98" t="s">
        <v>1955</v>
      </c>
      <c r="I472" s="136">
        <v>44496</v>
      </c>
      <c r="J472" s="40" t="s">
        <v>1955</v>
      </c>
      <c r="K472" s="136">
        <v>44496</v>
      </c>
      <c r="L472" s="279" t="s">
        <v>469</v>
      </c>
      <c r="M472" s="40" t="s">
        <v>2230</v>
      </c>
      <c r="N472" s="8"/>
    </row>
    <row r="473" spans="1:14" ht="26.25" hidden="1" customHeight="1" x14ac:dyDescent="0.25">
      <c r="A473" s="191">
        <v>175</v>
      </c>
      <c r="B473" s="263" t="s">
        <v>1958</v>
      </c>
      <c r="C473" s="3">
        <v>1</v>
      </c>
      <c r="D473" s="271">
        <v>44403</v>
      </c>
      <c r="E473" s="282">
        <v>3285</v>
      </c>
      <c r="F473" s="250">
        <v>0</v>
      </c>
      <c r="G473" s="192">
        <v>3285</v>
      </c>
      <c r="H473" s="98" t="s">
        <v>1955</v>
      </c>
      <c r="I473" s="136">
        <v>44496</v>
      </c>
      <c r="J473" s="98" t="s">
        <v>1955</v>
      </c>
      <c r="K473" s="136">
        <v>44496</v>
      </c>
      <c r="L473" s="279" t="s">
        <v>469</v>
      </c>
      <c r="M473" s="40" t="s">
        <v>2230</v>
      </c>
      <c r="N473" s="8"/>
    </row>
    <row r="474" spans="1:14" ht="39" hidden="1" customHeight="1" x14ac:dyDescent="0.25">
      <c r="A474" s="191">
        <v>176</v>
      </c>
      <c r="B474" s="263" t="s">
        <v>1959</v>
      </c>
      <c r="C474" s="3">
        <v>8</v>
      </c>
      <c r="D474" s="271">
        <v>2021</v>
      </c>
      <c r="E474" s="282">
        <v>1629061.36</v>
      </c>
      <c r="F474" s="250">
        <v>0</v>
      </c>
      <c r="G474" s="192">
        <v>1629061</v>
      </c>
      <c r="H474" s="98" t="s">
        <v>1960</v>
      </c>
      <c r="I474" s="136">
        <v>44496</v>
      </c>
      <c r="J474" s="98" t="s">
        <v>1961</v>
      </c>
      <c r="K474" s="136">
        <v>44496</v>
      </c>
      <c r="L474" s="279" t="s">
        <v>469</v>
      </c>
      <c r="M474" s="40" t="s">
        <v>2230</v>
      </c>
      <c r="N474" s="8"/>
    </row>
    <row r="475" spans="1:14" ht="26.25" hidden="1" customHeight="1" x14ac:dyDescent="0.25">
      <c r="A475" s="191">
        <v>177</v>
      </c>
      <c r="B475" s="263" t="s">
        <v>1969</v>
      </c>
      <c r="C475" s="3">
        <v>8</v>
      </c>
      <c r="D475" s="271">
        <v>44531</v>
      </c>
      <c r="E475" s="282">
        <v>8000</v>
      </c>
      <c r="F475" s="250">
        <v>0</v>
      </c>
      <c r="G475" s="192">
        <v>8000</v>
      </c>
      <c r="H475" s="98" t="s">
        <v>1973</v>
      </c>
      <c r="I475" s="136">
        <v>44531</v>
      </c>
      <c r="J475" s="98" t="s">
        <v>1973</v>
      </c>
      <c r="K475" s="136">
        <v>44531</v>
      </c>
      <c r="L475" s="279" t="s">
        <v>469</v>
      </c>
      <c r="M475" s="40" t="s">
        <v>2230</v>
      </c>
      <c r="N475" s="8"/>
    </row>
    <row r="476" spans="1:14" ht="26.25" hidden="1" customHeight="1" x14ac:dyDescent="0.25">
      <c r="A476" s="191">
        <v>178</v>
      </c>
      <c r="B476" s="263" t="s">
        <v>1970</v>
      </c>
      <c r="C476" s="3">
        <v>8</v>
      </c>
      <c r="D476" s="271">
        <v>44531</v>
      </c>
      <c r="E476" s="282">
        <v>8000</v>
      </c>
      <c r="F476" s="250">
        <v>0</v>
      </c>
      <c r="G476" s="192">
        <v>8000</v>
      </c>
      <c r="H476" s="98" t="s">
        <v>1973</v>
      </c>
      <c r="I476" s="136">
        <v>44531</v>
      </c>
      <c r="J476" s="98" t="s">
        <v>1973</v>
      </c>
      <c r="K476" s="136">
        <v>44531</v>
      </c>
      <c r="L476" s="279" t="s">
        <v>469</v>
      </c>
      <c r="M476" s="40" t="s">
        <v>2230</v>
      </c>
      <c r="N476" s="8"/>
    </row>
    <row r="477" spans="1:14" ht="26.25" hidden="1" customHeight="1" x14ac:dyDescent="0.25">
      <c r="A477" s="191">
        <v>179</v>
      </c>
      <c r="B477" s="263" t="s">
        <v>1971</v>
      </c>
      <c r="C477" s="3">
        <v>8</v>
      </c>
      <c r="D477" s="271">
        <v>44531</v>
      </c>
      <c r="E477" s="282">
        <v>8000</v>
      </c>
      <c r="F477" s="250">
        <v>0</v>
      </c>
      <c r="G477" s="192">
        <v>8000</v>
      </c>
      <c r="H477" s="98" t="s">
        <v>1973</v>
      </c>
      <c r="I477" s="136">
        <v>44531</v>
      </c>
      <c r="J477" s="98" t="s">
        <v>1973</v>
      </c>
      <c r="K477" s="136">
        <v>44531</v>
      </c>
      <c r="L477" s="279" t="s">
        <v>469</v>
      </c>
      <c r="M477" s="40" t="s">
        <v>2230</v>
      </c>
      <c r="N477" s="8"/>
    </row>
    <row r="478" spans="1:14" ht="26.25" hidden="1" customHeight="1" x14ac:dyDescent="0.25">
      <c r="A478" s="191">
        <v>180</v>
      </c>
      <c r="B478" s="263" t="s">
        <v>1972</v>
      </c>
      <c r="C478" s="3">
        <v>8</v>
      </c>
      <c r="D478" s="271">
        <v>44531</v>
      </c>
      <c r="E478" s="282">
        <v>8000</v>
      </c>
      <c r="F478" s="250">
        <v>0</v>
      </c>
      <c r="G478" s="192">
        <v>8000</v>
      </c>
      <c r="H478" s="98" t="s">
        <v>1973</v>
      </c>
      <c r="I478" s="136">
        <v>44531</v>
      </c>
      <c r="J478" s="98" t="s">
        <v>1973</v>
      </c>
      <c r="K478" s="136">
        <v>44531</v>
      </c>
      <c r="L478" s="279" t="s">
        <v>469</v>
      </c>
      <c r="M478" s="40" t="s">
        <v>2230</v>
      </c>
      <c r="N478" s="8"/>
    </row>
    <row r="479" spans="1:14" ht="26.25" hidden="1" customHeight="1" x14ac:dyDescent="0.25">
      <c r="A479" s="191">
        <v>181</v>
      </c>
      <c r="B479" s="263" t="s">
        <v>1974</v>
      </c>
      <c r="C479" s="3">
        <v>1</v>
      </c>
      <c r="D479" s="271">
        <v>44538</v>
      </c>
      <c r="E479" s="282">
        <v>7900</v>
      </c>
      <c r="F479" s="250">
        <v>0</v>
      </c>
      <c r="G479" s="192">
        <v>7900</v>
      </c>
      <c r="H479" s="98" t="s">
        <v>1975</v>
      </c>
      <c r="I479" s="136">
        <v>44545</v>
      </c>
      <c r="J479" s="98" t="s">
        <v>1975</v>
      </c>
      <c r="K479" s="136">
        <v>44545</v>
      </c>
      <c r="L479" s="279" t="s">
        <v>469</v>
      </c>
      <c r="M479" s="40" t="s">
        <v>2230</v>
      </c>
      <c r="N479" s="8"/>
    </row>
    <row r="480" spans="1:14" ht="26.25" hidden="1" customHeight="1" x14ac:dyDescent="0.25">
      <c r="A480" s="191">
        <v>182</v>
      </c>
      <c r="B480" s="263" t="s">
        <v>1980</v>
      </c>
      <c r="C480" s="3">
        <v>1</v>
      </c>
      <c r="D480" s="271">
        <v>42713</v>
      </c>
      <c r="E480" s="282">
        <v>6020</v>
      </c>
      <c r="F480" s="250">
        <v>0</v>
      </c>
      <c r="G480" s="192">
        <v>6020</v>
      </c>
      <c r="H480" s="98" t="s">
        <v>1981</v>
      </c>
      <c r="I480" s="136">
        <v>44554</v>
      </c>
      <c r="J480" s="98" t="s">
        <v>1981</v>
      </c>
      <c r="K480" s="136">
        <v>44554</v>
      </c>
      <c r="L480" s="279" t="s">
        <v>469</v>
      </c>
      <c r="M480" s="40" t="s">
        <v>2230</v>
      </c>
      <c r="N480" s="8"/>
    </row>
    <row r="481" spans="1:14" ht="26.25" hidden="1" customHeight="1" x14ac:dyDescent="0.25">
      <c r="A481" s="191">
        <v>183</v>
      </c>
      <c r="B481" s="263" t="s">
        <v>1982</v>
      </c>
      <c r="C481" s="3">
        <v>1</v>
      </c>
      <c r="D481" s="271">
        <v>41968</v>
      </c>
      <c r="E481" s="282">
        <v>19425</v>
      </c>
      <c r="F481" s="250">
        <v>0</v>
      </c>
      <c r="G481" s="192">
        <v>19425</v>
      </c>
      <c r="H481" s="98" t="s">
        <v>1981</v>
      </c>
      <c r="I481" s="136">
        <v>44554</v>
      </c>
      <c r="J481" s="98" t="s">
        <v>1981</v>
      </c>
      <c r="K481" s="136">
        <v>44554</v>
      </c>
      <c r="L481" s="279" t="s">
        <v>469</v>
      </c>
      <c r="M481" s="40" t="s">
        <v>2230</v>
      </c>
      <c r="N481" s="8"/>
    </row>
    <row r="482" spans="1:14" ht="26.25" hidden="1" customHeight="1" x14ac:dyDescent="0.25">
      <c r="A482" s="191">
        <v>184</v>
      </c>
      <c r="B482" s="263" t="s">
        <v>1983</v>
      </c>
      <c r="C482" s="3">
        <v>1</v>
      </c>
      <c r="D482" s="271">
        <v>43783</v>
      </c>
      <c r="E482" s="282">
        <v>17537.599999999999</v>
      </c>
      <c r="F482" s="250">
        <v>0</v>
      </c>
      <c r="G482" s="192">
        <v>17537.599999999999</v>
      </c>
      <c r="H482" s="98" t="s">
        <v>1981</v>
      </c>
      <c r="I482" s="136">
        <v>44554</v>
      </c>
      <c r="J482" s="98" t="s">
        <v>1981</v>
      </c>
      <c r="K482" s="136">
        <v>44554</v>
      </c>
      <c r="L482" s="279" t="s">
        <v>469</v>
      </c>
      <c r="M482" s="40" t="s">
        <v>2230</v>
      </c>
      <c r="N482" s="8"/>
    </row>
    <row r="483" spans="1:14" ht="26.25" hidden="1" customHeight="1" x14ac:dyDescent="0.25">
      <c r="A483" s="191">
        <v>185</v>
      </c>
      <c r="B483" s="263" t="s">
        <v>1984</v>
      </c>
      <c r="C483" s="3">
        <v>1</v>
      </c>
      <c r="D483" s="271">
        <v>44116</v>
      </c>
      <c r="E483" s="282">
        <v>11447</v>
      </c>
      <c r="F483" s="250">
        <v>0</v>
      </c>
      <c r="G483" s="192">
        <v>11447</v>
      </c>
      <c r="H483" s="98" t="s">
        <v>1981</v>
      </c>
      <c r="I483" s="136">
        <v>44554</v>
      </c>
      <c r="J483" s="98" t="s">
        <v>1981</v>
      </c>
      <c r="K483" s="136">
        <v>44554</v>
      </c>
      <c r="L483" s="280" t="s">
        <v>469</v>
      </c>
      <c r="M483" s="40" t="s">
        <v>2230</v>
      </c>
      <c r="N483" s="8"/>
    </row>
    <row r="484" spans="1:14" ht="26.25" hidden="1" customHeight="1" x14ac:dyDescent="0.25">
      <c r="A484" s="191">
        <v>186</v>
      </c>
      <c r="B484" s="263" t="s">
        <v>1985</v>
      </c>
      <c r="C484" s="3">
        <v>1</v>
      </c>
      <c r="D484" s="260" t="s">
        <v>1986</v>
      </c>
      <c r="E484" s="282">
        <v>48856.2</v>
      </c>
      <c r="F484" s="250">
        <v>0</v>
      </c>
      <c r="G484" s="192">
        <v>48856.2</v>
      </c>
      <c r="H484" s="98" t="s">
        <v>1981</v>
      </c>
      <c r="I484" s="136">
        <v>44554</v>
      </c>
      <c r="J484" s="98" t="s">
        <v>1981</v>
      </c>
      <c r="K484" s="136">
        <v>44554</v>
      </c>
      <c r="L484" s="280" t="s">
        <v>469</v>
      </c>
      <c r="M484" s="40" t="s">
        <v>2230</v>
      </c>
      <c r="N484" s="8"/>
    </row>
    <row r="485" spans="1:14" ht="26.25" hidden="1" customHeight="1" x14ac:dyDescent="0.25">
      <c r="A485" s="191">
        <v>187</v>
      </c>
      <c r="B485" s="263" t="s">
        <v>1987</v>
      </c>
      <c r="C485" s="3">
        <v>1</v>
      </c>
      <c r="D485" s="271">
        <v>43340</v>
      </c>
      <c r="E485" s="282">
        <v>12936</v>
      </c>
      <c r="F485" s="250">
        <v>0</v>
      </c>
      <c r="G485" s="192">
        <v>12936</v>
      </c>
      <c r="H485" s="98" t="s">
        <v>1981</v>
      </c>
      <c r="I485" s="136">
        <v>44554</v>
      </c>
      <c r="J485" s="98" t="s">
        <v>1981</v>
      </c>
      <c r="K485" s="136">
        <v>44554</v>
      </c>
      <c r="L485" s="280" t="s">
        <v>469</v>
      </c>
      <c r="M485" s="40" t="s">
        <v>2230</v>
      </c>
      <c r="N485" s="8"/>
    </row>
    <row r="486" spans="1:14" ht="26.25" hidden="1" customHeight="1" x14ac:dyDescent="0.25">
      <c r="A486" s="191">
        <v>188</v>
      </c>
      <c r="B486" s="263" t="s">
        <v>1988</v>
      </c>
      <c r="C486" s="3">
        <v>1</v>
      </c>
      <c r="D486" s="271" t="s">
        <v>1989</v>
      </c>
      <c r="E486" s="282">
        <v>9300</v>
      </c>
      <c r="F486" s="250">
        <v>0</v>
      </c>
      <c r="G486" s="192">
        <v>9300</v>
      </c>
      <c r="H486" s="98" t="s">
        <v>1981</v>
      </c>
      <c r="I486" s="136">
        <v>44554</v>
      </c>
      <c r="J486" s="98" t="s">
        <v>1981</v>
      </c>
      <c r="K486" s="136">
        <v>44554</v>
      </c>
      <c r="L486" s="280" t="s">
        <v>469</v>
      </c>
      <c r="M486" s="40" t="s">
        <v>2230</v>
      </c>
      <c r="N486" s="8"/>
    </row>
    <row r="487" spans="1:14" ht="26.25" hidden="1" customHeight="1" x14ac:dyDescent="0.25">
      <c r="A487" s="191">
        <v>189</v>
      </c>
      <c r="B487" s="263" t="s">
        <v>1990</v>
      </c>
      <c r="C487" s="3">
        <v>1</v>
      </c>
      <c r="D487" s="271">
        <v>44481</v>
      </c>
      <c r="E487" s="282">
        <v>5491</v>
      </c>
      <c r="F487" s="250">
        <v>0</v>
      </c>
      <c r="G487" s="192">
        <v>0</v>
      </c>
      <c r="H487" s="98" t="s">
        <v>1981</v>
      </c>
      <c r="I487" s="136">
        <v>44554</v>
      </c>
      <c r="J487" s="98" t="s">
        <v>1981</v>
      </c>
      <c r="K487" s="136">
        <v>44554</v>
      </c>
      <c r="L487" s="280" t="s">
        <v>469</v>
      </c>
      <c r="M487" s="40" t="s">
        <v>2230</v>
      </c>
      <c r="N487" s="8"/>
    </row>
    <row r="488" spans="1:14" ht="26.25" hidden="1" customHeight="1" x14ac:dyDescent="0.25">
      <c r="A488" s="191">
        <v>192</v>
      </c>
      <c r="B488" s="263" t="s">
        <v>1991</v>
      </c>
      <c r="C488" s="3">
        <v>1</v>
      </c>
      <c r="D488" s="271">
        <v>44539</v>
      </c>
      <c r="E488" s="282">
        <v>1700</v>
      </c>
      <c r="F488" s="250">
        <v>0</v>
      </c>
      <c r="G488" s="192">
        <v>0</v>
      </c>
      <c r="H488" s="98" t="s">
        <v>1981</v>
      </c>
      <c r="I488" s="136">
        <v>44554</v>
      </c>
      <c r="J488" s="98" t="s">
        <v>1981</v>
      </c>
      <c r="K488" s="136">
        <v>44554</v>
      </c>
      <c r="L488" s="280" t="s">
        <v>469</v>
      </c>
      <c r="M488" s="40" t="s">
        <v>2230</v>
      </c>
      <c r="N488" s="8"/>
    </row>
    <row r="489" spans="1:14" ht="26.25" hidden="1" customHeight="1" x14ac:dyDescent="0.25">
      <c r="A489" s="191">
        <v>193</v>
      </c>
      <c r="B489" s="263" t="s">
        <v>1992</v>
      </c>
      <c r="C489" s="3">
        <v>1</v>
      </c>
      <c r="D489" s="271">
        <v>44539</v>
      </c>
      <c r="E489" s="282">
        <v>2300</v>
      </c>
      <c r="F489" s="250">
        <v>0</v>
      </c>
      <c r="G489" s="192">
        <v>0</v>
      </c>
      <c r="H489" s="98" t="s">
        <v>1981</v>
      </c>
      <c r="I489" s="136">
        <v>44554</v>
      </c>
      <c r="J489" s="98" t="s">
        <v>1981</v>
      </c>
      <c r="K489" s="136">
        <v>44554</v>
      </c>
      <c r="L489" s="280" t="s">
        <v>469</v>
      </c>
      <c r="M489" s="40" t="s">
        <v>2230</v>
      </c>
      <c r="N489" s="8"/>
    </row>
    <row r="490" spans="1:14" ht="26.25" hidden="1" customHeight="1" x14ac:dyDescent="0.25">
      <c r="A490" s="191">
        <v>194</v>
      </c>
      <c r="B490" s="263" t="s">
        <v>1995</v>
      </c>
      <c r="C490" s="3">
        <v>1</v>
      </c>
      <c r="D490" s="271">
        <v>44494</v>
      </c>
      <c r="E490" s="282">
        <v>650</v>
      </c>
      <c r="F490" s="250">
        <v>0</v>
      </c>
      <c r="G490" s="192">
        <v>0</v>
      </c>
      <c r="H490" s="98" t="s">
        <v>1996</v>
      </c>
      <c r="I490" s="136">
        <v>44559</v>
      </c>
      <c r="J490" s="40" t="s">
        <v>1996</v>
      </c>
      <c r="K490" s="136">
        <v>44559</v>
      </c>
      <c r="L490" s="280" t="s">
        <v>469</v>
      </c>
      <c r="M490" s="40" t="s">
        <v>2230</v>
      </c>
      <c r="N490" s="8"/>
    </row>
    <row r="491" spans="1:14" ht="26.25" hidden="1" customHeight="1" x14ac:dyDescent="0.25">
      <c r="A491" s="191">
        <v>195</v>
      </c>
      <c r="B491" s="263" t="s">
        <v>1997</v>
      </c>
      <c r="C491" s="3">
        <v>1</v>
      </c>
      <c r="D491" s="271">
        <v>44551</v>
      </c>
      <c r="E491" s="282">
        <v>7299</v>
      </c>
      <c r="F491" s="250">
        <v>0</v>
      </c>
      <c r="G491" s="192">
        <v>0</v>
      </c>
      <c r="H491" s="98" t="s">
        <v>1996</v>
      </c>
      <c r="I491" s="136">
        <v>44559</v>
      </c>
      <c r="J491" s="98" t="s">
        <v>1996</v>
      </c>
      <c r="K491" s="136">
        <v>44559</v>
      </c>
      <c r="L491" s="280" t="s">
        <v>469</v>
      </c>
      <c r="M491" s="40" t="s">
        <v>2230</v>
      </c>
      <c r="N491" s="8"/>
    </row>
    <row r="492" spans="1:14" ht="26.25" hidden="1" customHeight="1" x14ac:dyDescent="0.25">
      <c r="A492" s="191">
        <v>196</v>
      </c>
      <c r="B492" s="263" t="s">
        <v>1998</v>
      </c>
      <c r="C492" s="3">
        <v>1</v>
      </c>
      <c r="D492" s="271">
        <v>44551</v>
      </c>
      <c r="E492" s="282">
        <v>6299</v>
      </c>
      <c r="F492" s="250">
        <v>0</v>
      </c>
      <c r="G492" s="192">
        <v>0</v>
      </c>
      <c r="H492" s="98" t="s">
        <v>1996</v>
      </c>
      <c r="I492" s="136">
        <v>44559</v>
      </c>
      <c r="J492" s="98" t="s">
        <v>1996</v>
      </c>
      <c r="K492" s="136">
        <v>44559</v>
      </c>
      <c r="L492" s="280" t="s">
        <v>469</v>
      </c>
      <c r="M492" s="40" t="s">
        <v>2230</v>
      </c>
      <c r="N492" s="8"/>
    </row>
    <row r="493" spans="1:14" ht="26.25" hidden="1" customHeight="1" x14ac:dyDescent="0.25">
      <c r="A493" s="191">
        <v>197</v>
      </c>
      <c r="B493" s="263" t="s">
        <v>1998</v>
      </c>
      <c r="C493" s="3">
        <v>1</v>
      </c>
      <c r="D493" s="271">
        <v>44551</v>
      </c>
      <c r="E493" s="282">
        <v>6299</v>
      </c>
      <c r="F493" s="192">
        <v>0</v>
      </c>
      <c r="G493" s="192">
        <v>0</v>
      </c>
      <c r="H493" s="98" t="s">
        <v>1996</v>
      </c>
      <c r="I493" s="136">
        <v>44559</v>
      </c>
      <c r="J493" s="98" t="s">
        <v>1996</v>
      </c>
      <c r="K493" s="136">
        <v>44559</v>
      </c>
      <c r="L493" s="280" t="s">
        <v>469</v>
      </c>
      <c r="M493" s="40" t="s">
        <v>2230</v>
      </c>
      <c r="N493" s="8"/>
    </row>
    <row r="494" spans="1:14" ht="26.25" hidden="1" customHeight="1" x14ac:dyDescent="0.25">
      <c r="A494" s="191">
        <v>198</v>
      </c>
      <c r="B494" s="263" t="s">
        <v>1998</v>
      </c>
      <c r="C494" s="3">
        <v>1</v>
      </c>
      <c r="D494" s="271">
        <v>44551</v>
      </c>
      <c r="E494" s="282">
        <v>6299</v>
      </c>
      <c r="F494" s="192">
        <v>0</v>
      </c>
      <c r="G494" s="192">
        <v>0</v>
      </c>
      <c r="H494" s="98" t="s">
        <v>1996</v>
      </c>
      <c r="I494" s="136">
        <v>44559</v>
      </c>
      <c r="J494" s="98" t="s">
        <v>1996</v>
      </c>
      <c r="K494" s="136">
        <v>44559</v>
      </c>
      <c r="L494" s="280" t="s">
        <v>469</v>
      </c>
      <c r="M494" s="40" t="s">
        <v>2230</v>
      </c>
      <c r="N494" s="8"/>
    </row>
    <row r="495" spans="1:14" ht="26.25" hidden="1" customHeight="1" x14ac:dyDescent="0.25">
      <c r="A495" s="191">
        <v>199</v>
      </c>
      <c r="B495" s="263" t="s">
        <v>1998</v>
      </c>
      <c r="C495" s="3">
        <v>1</v>
      </c>
      <c r="D495" s="271">
        <v>44551</v>
      </c>
      <c r="E495" s="282">
        <v>6299</v>
      </c>
      <c r="F495" s="192">
        <v>0</v>
      </c>
      <c r="G495" s="192">
        <v>0</v>
      </c>
      <c r="H495" s="98" t="s">
        <v>1996</v>
      </c>
      <c r="I495" s="136">
        <v>44559</v>
      </c>
      <c r="J495" s="98" t="s">
        <v>1996</v>
      </c>
      <c r="K495" s="136">
        <v>44559</v>
      </c>
      <c r="L495" s="280" t="s">
        <v>469</v>
      </c>
      <c r="M495" s="40" t="s">
        <v>2230</v>
      </c>
      <c r="N495" s="8"/>
    </row>
    <row r="496" spans="1:14" ht="26.25" hidden="1" customHeight="1" x14ac:dyDescent="0.25">
      <c r="A496" s="191">
        <v>200</v>
      </c>
      <c r="B496" s="263" t="s">
        <v>1999</v>
      </c>
      <c r="C496" s="3">
        <v>1</v>
      </c>
      <c r="D496" s="271">
        <v>44552</v>
      </c>
      <c r="E496" s="282">
        <v>489150</v>
      </c>
      <c r="F496" s="250">
        <v>0</v>
      </c>
      <c r="G496" s="192">
        <v>0</v>
      </c>
      <c r="H496" s="98" t="s">
        <v>1996</v>
      </c>
      <c r="I496" s="136">
        <v>44559</v>
      </c>
      <c r="J496" s="98" t="s">
        <v>1996</v>
      </c>
      <c r="K496" s="136">
        <v>44559</v>
      </c>
      <c r="L496" s="280" t="s">
        <v>469</v>
      </c>
      <c r="M496" s="40" t="s">
        <v>2230</v>
      </c>
      <c r="N496" s="8"/>
    </row>
    <row r="497" spans="1:14" ht="26.25" hidden="1" customHeight="1" x14ac:dyDescent="0.25">
      <c r="A497" s="191">
        <v>201</v>
      </c>
      <c r="B497" s="263" t="s">
        <v>2000</v>
      </c>
      <c r="C497" s="3">
        <v>1</v>
      </c>
      <c r="D497" s="260">
        <v>2021</v>
      </c>
      <c r="E497" s="282">
        <v>24430</v>
      </c>
      <c r="F497" s="250">
        <v>0</v>
      </c>
      <c r="G497" s="192">
        <v>0</v>
      </c>
      <c r="H497" s="98" t="s">
        <v>2001</v>
      </c>
      <c r="I497" s="136">
        <v>44559</v>
      </c>
      <c r="J497" s="98" t="s">
        <v>2001</v>
      </c>
      <c r="K497" s="136">
        <v>44559</v>
      </c>
      <c r="L497" s="280" t="s">
        <v>469</v>
      </c>
      <c r="M497" s="40" t="s">
        <v>2230</v>
      </c>
      <c r="N497" s="8"/>
    </row>
    <row r="498" spans="1:14" ht="26.25" hidden="1" customHeight="1" x14ac:dyDescent="0.25">
      <c r="A498" s="191">
        <v>202</v>
      </c>
      <c r="B498" s="263" t="s">
        <v>2003</v>
      </c>
      <c r="C498" s="3" t="s">
        <v>1674</v>
      </c>
      <c r="D498" s="260">
        <v>2022</v>
      </c>
      <c r="E498" s="282">
        <v>44820</v>
      </c>
      <c r="F498" s="283">
        <v>44820</v>
      </c>
      <c r="G498" s="192">
        <v>0</v>
      </c>
      <c r="H498" s="98" t="s">
        <v>2004</v>
      </c>
      <c r="I498" s="136">
        <v>44624</v>
      </c>
      <c r="J498" s="98" t="s">
        <v>2005</v>
      </c>
      <c r="K498" s="136">
        <v>44624</v>
      </c>
      <c r="L498" s="290" t="s">
        <v>469</v>
      </c>
      <c r="M498" s="40" t="s">
        <v>2230</v>
      </c>
      <c r="N498" s="8"/>
    </row>
    <row r="499" spans="1:14" ht="26.25" hidden="1" customHeight="1" x14ac:dyDescent="0.25">
      <c r="A499" s="191">
        <v>203</v>
      </c>
      <c r="B499" s="263" t="s">
        <v>2003</v>
      </c>
      <c r="C499" s="3" t="s">
        <v>1674</v>
      </c>
      <c r="D499" s="260">
        <v>2022</v>
      </c>
      <c r="E499" s="282">
        <v>44820</v>
      </c>
      <c r="F499" s="283">
        <v>44820</v>
      </c>
      <c r="G499" s="192">
        <v>0</v>
      </c>
      <c r="H499" s="98" t="s">
        <v>2004</v>
      </c>
      <c r="I499" s="136">
        <v>44624</v>
      </c>
      <c r="J499" s="98" t="s">
        <v>2005</v>
      </c>
      <c r="K499" s="136">
        <v>44624</v>
      </c>
      <c r="L499" s="290" t="s">
        <v>469</v>
      </c>
      <c r="M499" s="40" t="s">
        <v>2230</v>
      </c>
      <c r="N499" s="8"/>
    </row>
    <row r="500" spans="1:14" ht="26.25" hidden="1" customHeight="1" x14ac:dyDescent="0.25">
      <c r="A500" s="191">
        <v>204</v>
      </c>
      <c r="B500" s="263" t="s">
        <v>2011</v>
      </c>
      <c r="C500" s="3">
        <v>1</v>
      </c>
      <c r="D500" s="271">
        <v>44497</v>
      </c>
      <c r="E500" s="282">
        <v>5800</v>
      </c>
      <c r="F500" s="250">
        <v>0</v>
      </c>
      <c r="G500" s="192">
        <v>5800</v>
      </c>
      <c r="H500" s="98" t="s">
        <v>2012</v>
      </c>
      <c r="I500" s="136">
        <v>44650</v>
      </c>
      <c r="J500" s="98" t="s">
        <v>2013</v>
      </c>
      <c r="K500" s="136">
        <v>44651</v>
      </c>
      <c r="L500" s="290" t="s">
        <v>469</v>
      </c>
      <c r="M500" s="40" t="s">
        <v>2230</v>
      </c>
      <c r="N500" s="8"/>
    </row>
    <row r="501" spans="1:14" ht="26.25" hidden="1" customHeight="1" x14ac:dyDescent="0.25">
      <c r="A501" s="191">
        <v>205</v>
      </c>
      <c r="B501" s="263" t="s">
        <v>2018</v>
      </c>
      <c r="C501" s="3">
        <v>10</v>
      </c>
      <c r="D501" s="260" t="s">
        <v>2037</v>
      </c>
      <c r="E501" s="282">
        <v>12100</v>
      </c>
      <c r="F501" s="250">
        <v>0</v>
      </c>
      <c r="G501" s="192">
        <v>12100</v>
      </c>
      <c r="H501" s="98" t="s">
        <v>2019</v>
      </c>
      <c r="I501" s="136">
        <v>44671</v>
      </c>
      <c r="J501" s="98" t="s">
        <v>2020</v>
      </c>
      <c r="K501" s="173">
        <v>44671</v>
      </c>
      <c r="L501" s="291" t="s">
        <v>469</v>
      </c>
      <c r="M501" s="40" t="s">
        <v>2230</v>
      </c>
      <c r="N501" s="8"/>
    </row>
    <row r="502" spans="1:14" ht="26.25" hidden="1" customHeight="1" x14ac:dyDescent="0.25">
      <c r="A502" s="191">
        <v>206</v>
      </c>
      <c r="B502" s="263" t="s">
        <v>2021</v>
      </c>
      <c r="C502" s="3">
        <v>1</v>
      </c>
      <c r="D502" s="260" t="s">
        <v>2037</v>
      </c>
      <c r="E502" s="282">
        <v>71950</v>
      </c>
      <c r="F502" s="250">
        <v>0</v>
      </c>
      <c r="G502" s="192">
        <v>71950</v>
      </c>
      <c r="H502" s="98" t="s">
        <v>2019</v>
      </c>
      <c r="I502" s="136">
        <v>44671</v>
      </c>
      <c r="J502" s="98" t="s">
        <v>2020</v>
      </c>
      <c r="K502" s="173">
        <v>44671</v>
      </c>
      <c r="L502" s="291" t="s">
        <v>469</v>
      </c>
      <c r="M502" s="40" t="s">
        <v>2230</v>
      </c>
      <c r="N502" s="8"/>
    </row>
    <row r="503" spans="1:14" ht="26.25" hidden="1" customHeight="1" x14ac:dyDescent="0.25">
      <c r="A503" s="191">
        <v>207</v>
      </c>
      <c r="B503" s="263" t="s">
        <v>2022</v>
      </c>
      <c r="C503" s="3">
        <v>3</v>
      </c>
      <c r="D503" s="260" t="s">
        <v>2037</v>
      </c>
      <c r="E503" s="282">
        <v>38790</v>
      </c>
      <c r="F503" s="250">
        <v>0</v>
      </c>
      <c r="G503" s="192">
        <v>38790</v>
      </c>
      <c r="H503" s="98" t="s">
        <v>2019</v>
      </c>
      <c r="I503" s="136">
        <v>44671</v>
      </c>
      <c r="J503" s="98" t="s">
        <v>2020</v>
      </c>
      <c r="K503" s="173">
        <v>44671</v>
      </c>
      <c r="L503" s="291" t="s">
        <v>469</v>
      </c>
      <c r="M503" s="40" t="s">
        <v>2230</v>
      </c>
      <c r="N503" s="8"/>
    </row>
    <row r="504" spans="1:14" ht="39.75" hidden="1" customHeight="1" x14ac:dyDescent="0.25">
      <c r="A504" s="191">
        <v>208</v>
      </c>
      <c r="B504" s="263" t="s">
        <v>2023</v>
      </c>
      <c r="C504" s="3">
        <v>3</v>
      </c>
      <c r="D504" s="260" t="s">
        <v>2037</v>
      </c>
      <c r="E504" s="282">
        <v>51000</v>
      </c>
      <c r="F504" s="250">
        <v>0</v>
      </c>
      <c r="G504" s="192">
        <v>51000</v>
      </c>
      <c r="H504" s="98" t="s">
        <v>2019</v>
      </c>
      <c r="I504" s="136">
        <v>44671</v>
      </c>
      <c r="J504" s="98" t="s">
        <v>2020</v>
      </c>
      <c r="K504" s="173">
        <v>44671</v>
      </c>
      <c r="L504" s="291" t="s">
        <v>469</v>
      </c>
      <c r="M504" s="40" t="s">
        <v>2230</v>
      </c>
      <c r="N504" s="8"/>
    </row>
    <row r="505" spans="1:14" ht="26.25" hidden="1" customHeight="1" x14ac:dyDescent="0.25">
      <c r="A505" s="191">
        <v>209</v>
      </c>
      <c r="B505" s="263" t="s">
        <v>1658</v>
      </c>
      <c r="C505" s="3" t="s">
        <v>890</v>
      </c>
      <c r="D505" s="260" t="s">
        <v>2037</v>
      </c>
      <c r="E505" s="282">
        <v>27040</v>
      </c>
      <c r="F505" s="250">
        <v>0</v>
      </c>
      <c r="G505" s="192">
        <v>27040</v>
      </c>
      <c r="H505" s="98" t="s">
        <v>2019</v>
      </c>
      <c r="I505" s="136">
        <v>44671</v>
      </c>
      <c r="J505" s="98" t="s">
        <v>2020</v>
      </c>
      <c r="K505" s="173">
        <v>44671</v>
      </c>
      <c r="L505" s="291" t="s">
        <v>469</v>
      </c>
      <c r="M505" s="40" t="s">
        <v>2230</v>
      </c>
      <c r="N505" s="8"/>
    </row>
    <row r="506" spans="1:14" ht="35.25" hidden="1" customHeight="1" x14ac:dyDescent="0.25">
      <c r="A506" s="191">
        <v>210</v>
      </c>
      <c r="B506" s="263" t="s">
        <v>1659</v>
      </c>
      <c r="C506" s="3" t="s">
        <v>890</v>
      </c>
      <c r="D506" s="260" t="s">
        <v>2037</v>
      </c>
      <c r="E506" s="282">
        <v>19470</v>
      </c>
      <c r="F506" s="250">
        <v>0</v>
      </c>
      <c r="G506" s="192">
        <v>19470</v>
      </c>
      <c r="H506" s="98" t="s">
        <v>2019</v>
      </c>
      <c r="I506" s="136">
        <v>44671</v>
      </c>
      <c r="J506" s="98" t="s">
        <v>2020</v>
      </c>
      <c r="K506" s="173">
        <v>44671</v>
      </c>
      <c r="L506" s="291" t="s">
        <v>469</v>
      </c>
      <c r="M506" s="40" t="s">
        <v>2230</v>
      </c>
      <c r="N506" s="8"/>
    </row>
    <row r="507" spans="1:14" ht="26.25" hidden="1" customHeight="1" x14ac:dyDescent="0.25">
      <c r="A507" s="191">
        <v>211</v>
      </c>
      <c r="B507" s="263" t="s">
        <v>1660</v>
      </c>
      <c r="C507" s="3" t="s">
        <v>890</v>
      </c>
      <c r="D507" s="260" t="s">
        <v>2037</v>
      </c>
      <c r="E507" s="282">
        <v>6210</v>
      </c>
      <c r="F507" s="250">
        <v>0</v>
      </c>
      <c r="G507" s="192">
        <v>6210</v>
      </c>
      <c r="H507" s="98" t="s">
        <v>2019</v>
      </c>
      <c r="I507" s="136">
        <v>44671</v>
      </c>
      <c r="J507" s="98" t="s">
        <v>2020</v>
      </c>
      <c r="K507" s="173">
        <v>44671</v>
      </c>
      <c r="L507" s="291" t="s">
        <v>469</v>
      </c>
      <c r="M507" s="40" t="s">
        <v>2230</v>
      </c>
      <c r="N507" s="8"/>
    </row>
    <row r="508" spans="1:14" ht="26.25" hidden="1" customHeight="1" x14ac:dyDescent="0.25">
      <c r="A508" s="191">
        <v>212</v>
      </c>
      <c r="B508" s="263" t="s">
        <v>2024</v>
      </c>
      <c r="C508" s="3">
        <v>2</v>
      </c>
      <c r="D508" s="260" t="s">
        <v>2037</v>
      </c>
      <c r="E508" s="282">
        <v>8100.62</v>
      </c>
      <c r="F508" s="250">
        <v>0</v>
      </c>
      <c r="G508" s="192">
        <v>8100.62</v>
      </c>
      <c r="H508" s="98" t="s">
        <v>2019</v>
      </c>
      <c r="I508" s="136">
        <v>44671</v>
      </c>
      <c r="J508" s="98" t="s">
        <v>2020</v>
      </c>
      <c r="K508" s="173">
        <v>44671</v>
      </c>
      <c r="L508" s="291" t="s">
        <v>469</v>
      </c>
      <c r="M508" s="40" t="s">
        <v>2230</v>
      </c>
      <c r="N508" s="8"/>
    </row>
    <row r="509" spans="1:14" ht="26.25" hidden="1" customHeight="1" x14ac:dyDescent="0.25">
      <c r="A509" s="191">
        <v>213</v>
      </c>
      <c r="B509" s="263" t="s">
        <v>1676</v>
      </c>
      <c r="C509" s="3">
        <v>1</v>
      </c>
      <c r="D509" s="260" t="s">
        <v>2037</v>
      </c>
      <c r="E509" s="282">
        <v>882.71</v>
      </c>
      <c r="F509" s="250">
        <v>0</v>
      </c>
      <c r="G509" s="192">
        <v>882.71</v>
      </c>
      <c r="H509" s="98" t="s">
        <v>2019</v>
      </c>
      <c r="I509" s="136">
        <v>44671</v>
      </c>
      <c r="J509" s="98" t="s">
        <v>2020</v>
      </c>
      <c r="K509" s="173">
        <v>44671</v>
      </c>
      <c r="L509" s="291" t="s">
        <v>469</v>
      </c>
      <c r="M509" s="40" t="s">
        <v>2230</v>
      </c>
      <c r="N509" s="8"/>
    </row>
    <row r="510" spans="1:14" ht="26.25" hidden="1" customHeight="1" x14ac:dyDescent="0.25">
      <c r="A510" s="191">
        <v>214</v>
      </c>
      <c r="B510" s="263" t="s">
        <v>2025</v>
      </c>
      <c r="C510" s="3">
        <v>1</v>
      </c>
      <c r="D510" s="260" t="s">
        <v>2037</v>
      </c>
      <c r="E510" s="282">
        <v>1021.42</v>
      </c>
      <c r="F510" s="250">
        <v>0</v>
      </c>
      <c r="G510" s="192">
        <v>1021.42</v>
      </c>
      <c r="H510" s="98" t="s">
        <v>2019</v>
      </c>
      <c r="I510" s="136">
        <v>44671</v>
      </c>
      <c r="J510" s="98" t="s">
        <v>2020</v>
      </c>
      <c r="K510" s="173">
        <v>44671</v>
      </c>
      <c r="L510" s="291" t="s">
        <v>469</v>
      </c>
      <c r="M510" s="40" t="s">
        <v>2230</v>
      </c>
      <c r="N510" s="8"/>
    </row>
    <row r="511" spans="1:14" ht="26.25" hidden="1" customHeight="1" x14ac:dyDescent="0.25">
      <c r="A511" s="191">
        <v>215</v>
      </c>
      <c r="B511" s="263" t="s">
        <v>1646</v>
      </c>
      <c r="C511" s="3">
        <v>2</v>
      </c>
      <c r="D511" s="260" t="s">
        <v>2037</v>
      </c>
      <c r="E511" s="282">
        <v>4901.62</v>
      </c>
      <c r="F511" s="250">
        <v>0</v>
      </c>
      <c r="G511" s="192">
        <v>4901.62</v>
      </c>
      <c r="H511" s="98" t="s">
        <v>2019</v>
      </c>
      <c r="I511" s="136">
        <v>44671</v>
      </c>
      <c r="J511" s="98" t="s">
        <v>2020</v>
      </c>
      <c r="K511" s="173">
        <v>44671</v>
      </c>
      <c r="L511" s="291" t="s">
        <v>469</v>
      </c>
      <c r="M511" s="40" t="s">
        <v>2230</v>
      </c>
      <c r="N511" s="8"/>
    </row>
    <row r="512" spans="1:14" ht="26.25" hidden="1" customHeight="1" x14ac:dyDescent="0.25">
      <c r="A512" s="191">
        <v>216</v>
      </c>
      <c r="B512" s="263" t="s">
        <v>2026</v>
      </c>
      <c r="C512" s="3">
        <v>3</v>
      </c>
      <c r="D512" s="260" t="s">
        <v>2037</v>
      </c>
      <c r="E512" s="282">
        <v>1833.36</v>
      </c>
      <c r="F512" s="250">
        <v>0</v>
      </c>
      <c r="G512" s="192">
        <v>1833.36</v>
      </c>
      <c r="H512" s="98" t="s">
        <v>2019</v>
      </c>
      <c r="I512" s="136">
        <v>44671</v>
      </c>
      <c r="J512" s="98" t="s">
        <v>2020</v>
      </c>
      <c r="K512" s="173">
        <v>44671</v>
      </c>
      <c r="L512" s="291" t="s">
        <v>469</v>
      </c>
      <c r="M512" s="40" t="s">
        <v>2230</v>
      </c>
      <c r="N512" s="8"/>
    </row>
    <row r="513" spans="1:14" ht="26.25" hidden="1" customHeight="1" x14ac:dyDescent="0.25">
      <c r="A513" s="191">
        <v>217</v>
      </c>
      <c r="B513" s="263" t="s">
        <v>2027</v>
      </c>
      <c r="C513" s="3">
        <v>2</v>
      </c>
      <c r="D513" s="260" t="s">
        <v>2037</v>
      </c>
      <c r="E513" s="282">
        <v>5710.24</v>
      </c>
      <c r="F513" s="250">
        <v>0</v>
      </c>
      <c r="G513" s="192">
        <v>5710.24</v>
      </c>
      <c r="H513" s="98" t="s">
        <v>2019</v>
      </c>
      <c r="I513" s="136">
        <v>44671</v>
      </c>
      <c r="J513" s="98" t="s">
        <v>2020</v>
      </c>
      <c r="K513" s="173">
        <v>44671</v>
      </c>
      <c r="L513" s="291" t="s">
        <v>469</v>
      </c>
      <c r="M513" s="40" t="s">
        <v>2230</v>
      </c>
      <c r="N513" s="8"/>
    </row>
    <row r="514" spans="1:14" ht="26.25" hidden="1" customHeight="1" x14ac:dyDescent="0.25">
      <c r="A514" s="191">
        <v>218</v>
      </c>
      <c r="B514" s="263" t="s">
        <v>2028</v>
      </c>
      <c r="C514" s="3">
        <v>2</v>
      </c>
      <c r="D514" s="260" t="s">
        <v>2037</v>
      </c>
      <c r="E514" s="261">
        <v>360</v>
      </c>
      <c r="F514" s="250">
        <v>0</v>
      </c>
      <c r="G514" s="192">
        <v>360</v>
      </c>
      <c r="H514" s="98" t="s">
        <v>2019</v>
      </c>
      <c r="I514" s="136">
        <v>44671</v>
      </c>
      <c r="J514" s="98" t="s">
        <v>2020</v>
      </c>
      <c r="K514" s="173">
        <v>44671</v>
      </c>
      <c r="L514" s="291" t="s">
        <v>469</v>
      </c>
      <c r="M514" s="40" t="s">
        <v>2230</v>
      </c>
      <c r="N514" s="8"/>
    </row>
    <row r="515" spans="1:14" ht="26.25" hidden="1" customHeight="1" x14ac:dyDescent="0.25">
      <c r="A515" s="191">
        <v>219</v>
      </c>
      <c r="B515" s="263" t="s">
        <v>2029</v>
      </c>
      <c r="C515" s="3">
        <v>5</v>
      </c>
      <c r="D515" s="260" t="s">
        <v>2037</v>
      </c>
      <c r="E515" s="282">
        <v>2000.05</v>
      </c>
      <c r="F515" s="250">
        <v>0</v>
      </c>
      <c r="G515" s="192">
        <v>2000.05</v>
      </c>
      <c r="H515" s="98" t="s">
        <v>2019</v>
      </c>
      <c r="I515" s="136">
        <v>44671</v>
      </c>
      <c r="J515" s="98" t="s">
        <v>2020</v>
      </c>
      <c r="K515" s="173">
        <v>44671</v>
      </c>
      <c r="L515" s="291" t="s">
        <v>469</v>
      </c>
      <c r="M515" s="40" t="s">
        <v>2230</v>
      </c>
      <c r="N515" s="8"/>
    </row>
    <row r="516" spans="1:14" ht="26.25" hidden="1" customHeight="1" x14ac:dyDescent="0.25">
      <c r="A516" s="191">
        <v>220</v>
      </c>
      <c r="B516" s="263" t="s">
        <v>2030</v>
      </c>
      <c r="C516" s="3">
        <v>5</v>
      </c>
      <c r="D516" s="260" t="s">
        <v>2037</v>
      </c>
      <c r="E516" s="282">
        <v>1005</v>
      </c>
      <c r="F516" s="250">
        <v>0</v>
      </c>
      <c r="G516" s="192">
        <v>1005</v>
      </c>
      <c r="H516" s="98" t="s">
        <v>2019</v>
      </c>
      <c r="I516" s="136">
        <v>44671</v>
      </c>
      <c r="J516" s="98" t="s">
        <v>2020</v>
      </c>
      <c r="K516" s="173">
        <v>44671</v>
      </c>
      <c r="L516" s="291" t="s">
        <v>469</v>
      </c>
      <c r="M516" s="40" t="s">
        <v>2230</v>
      </c>
      <c r="N516" s="8"/>
    </row>
    <row r="517" spans="1:14" ht="26.25" hidden="1" customHeight="1" x14ac:dyDescent="0.25">
      <c r="A517" s="191">
        <v>221</v>
      </c>
      <c r="B517" s="263" t="s">
        <v>2031</v>
      </c>
      <c r="C517" s="3" t="s">
        <v>890</v>
      </c>
      <c r="D517" s="260" t="s">
        <v>2037</v>
      </c>
      <c r="E517" s="282">
        <v>44772</v>
      </c>
      <c r="F517" s="250">
        <v>0</v>
      </c>
      <c r="G517" s="192">
        <v>44772</v>
      </c>
      <c r="H517" s="98" t="s">
        <v>2019</v>
      </c>
      <c r="I517" s="136">
        <v>44671</v>
      </c>
      <c r="J517" s="98" t="s">
        <v>2020</v>
      </c>
      <c r="K517" s="173">
        <v>44671</v>
      </c>
      <c r="L517" s="291" t="s">
        <v>469</v>
      </c>
      <c r="M517" s="40" t="s">
        <v>2230</v>
      </c>
      <c r="N517" s="8"/>
    </row>
    <row r="518" spans="1:14" ht="26.25" hidden="1" customHeight="1" x14ac:dyDescent="0.25">
      <c r="A518" s="191">
        <v>222</v>
      </c>
      <c r="B518" s="263" t="s">
        <v>1642</v>
      </c>
      <c r="C518" s="3" t="s">
        <v>2032</v>
      </c>
      <c r="D518" s="260" t="s">
        <v>2037</v>
      </c>
      <c r="E518" s="282">
        <v>7470</v>
      </c>
      <c r="F518" s="250">
        <v>0</v>
      </c>
      <c r="G518" s="192">
        <v>7470</v>
      </c>
      <c r="H518" s="98" t="s">
        <v>2019</v>
      </c>
      <c r="I518" s="136">
        <v>44671</v>
      </c>
      <c r="J518" s="98" t="s">
        <v>2020</v>
      </c>
      <c r="K518" s="173">
        <v>44671</v>
      </c>
      <c r="L518" s="291" t="s">
        <v>469</v>
      </c>
      <c r="M518" s="40" t="s">
        <v>2230</v>
      </c>
      <c r="N518" s="8"/>
    </row>
    <row r="519" spans="1:14" ht="26.25" hidden="1" customHeight="1" x14ac:dyDescent="0.25">
      <c r="A519" s="191">
        <v>223</v>
      </c>
      <c r="B519" s="263" t="s">
        <v>2033</v>
      </c>
      <c r="C519" s="3">
        <v>3</v>
      </c>
      <c r="D519" s="260" t="s">
        <v>2037</v>
      </c>
      <c r="E519" s="282">
        <v>14798.7</v>
      </c>
      <c r="F519" s="250">
        <v>0</v>
      </c>
      <c r="G519" s="192">
        <v>14798.7</v>
      </c>
      <c r="H519" s="98" t="s">
        <v>2019</v>
      </c>
      <c r="I519" s="136">
        <v>44671</v>
      </c>
      <c r="J519" s="98" t="s">
        <v>2086</v>
      </c>
      <c r="K519" s="173">
        <v>44872</v>
      </c>
      <c r="L519" s="291" t="s">
        <v>469</v>
      </c>
      <c r="M519" s="40" t="s">
        <v>2230</v>
      </c>
      <c r="N519" s="8"/>
    </row>
    <row r="520" spans="1:14" ht="26.25" hidden="1" customHeight="1" x14ac:dyDescent="0.25">
      <c r="A520" s="191">
        <v>224</v>
      </c>
      <c r="B520" s="263" t="s">
        <v>2034</v>
      </c>
      <c r="C520" s="3">
        <v>2</v>
      </c>
      <c r="D520" s="260" t="s">
        <v>2037</v>
      </c>
      <c r="E520" s="282">
        <v>38900.160000000003</v>
      </c>
      <c r="F520" s="250">
        <v>0</v>
      </c>
      <c r="G520" s="192">
        <v>38900.160000000003</v>
      </c>
      <c r="H520" s="98" t="s">
        <v>2019</v>
      </c>
      <c r="I520" s="136">
        <v>44671</v>
      </c>
      <c r="J520" s="98" t="s">
        <v>2086</v>
      </c>
      <c r="K520" s="173">
        <v>44872</v>
      </c>
      <c r="L520" s="291" t="s">
        <v>469</v>
      </c>
      <c r="M520" s="40" t="s">
        <v>2230</v>
      </c>
      <c r="N520" s="8"/>
    </row>
    <row r="521" spans="1:14" ht="26.25" hidden="1" customHeight="1" x14ac:dyDescent="0.25">
      <c r="A521" s="191">
        <v>225</v>
      </c>
      <c r="B521" s="263" t="s">
        <v>2035</v>
      </c>
      <c r="C521" s="3">
        <v>4</v>
      </c>
      <c r="D521" s="260" t="s">
        <v>2037</v>
      </c>
      <c r="E521" s="282">
        <v>10296</v>
      </c>
      <c r="F521" s="250">
        <v>0</v>
      </c>
      <c r="G521" s="192">
        <v>10296</v>
      </c>
      <c r="H521" s="98" t="s">
        <v>2019</v>
      </c>
      <c r="I521" s="136">
        <v>44671</v>
      </c>
      <c r="J521" s="98" t="s">
        <v>2085</v>
      </c>
      <c r="K521" s="173">
        <v>44858</v>
      </c>
      <c r="L521" s="291" t="s">
        <v>469</v>
      </c>
      <c r="M521" s="40" t="s">
        <v>2230</v>
      </c>
      <c r="N521" s="8"/>
    </row>
    <row r="522" spans="1:14" ht="26.25" hidden="1" customHeight="1" x14ac:dyDescent="0.25">
      <c r="A522" s="191">
        <v>226</v>
      </c>
      <c r="B522" s="263" t="s">
        <v>2036</v>
      </c>
      <c r="C522" s="3">
        <v>6</v>
      </c>
      <c r="D522" s="260" t="s">
        <v>2037</v>
      </c>
      <c r="E522" s="282">
        <v>3822</v>
      </c>
      <c r="F522" s="250">
        <v>0</v>
      </c>
      <c r="G522" s="192">
        <v>3822</v>
      </c>
      <c r="H522" s="98" t="s">
        <v>2019</v>
      </c>
      <c r="I522" s="136">
        <v>44671</v>
      </c>
      <c r="J522" s="98" t="s">
        <v>2085</v>
      </c>
      <c r="K522" s="173">
        <v>44858</v>
      </c>
      <c r="L522" s="291" t="s">
        <v>469</v>
      </c>
      <c r="M522" s="40" t="s">
        <v>2230</v>
      </c>
      <c r="N522" s="8"/>
    </row>
    <row r="523" spans="1:14" ht="26.25" hidden="1" customHeight="1" x14ac:dyDescent="0.25">
      <c r="A523" s="191">
        <v>227</v>
      </c>
      <c r="B523" s="263" t="s">
        <v>2039</v>
      </c>
      <c r="C523" s="3" t="s">
        <v>1674</v>
      </c>
      <c r="D523" s="260" t="s">
        <v>2037</v>
      </c>
      <c r="E523" s="282">
        <v>9024.2999999999993</v>
      </c>
      <c r="F523" s="250">
        <v>0</v>
      </c>
      <c r="G523" s="192">
        <v>9024.2999999999993</v>
      </c>
      <c r="H523" s="98" t="s">
        <v>2040</v>
      </c>
      <c r="I523" s="136">
        <v>44741</v>
      </c>
      <c r="J523" s="98" t="s">
        <v>2047</v>
      </c>
      <c r="K523" s="173">
        <v>44824</v>
      </c>
      <c r="L523" s="292" t="s">
        <v>469</v>
      </c>
      <c r="M523" s="40" t="s">
        <v>2230</v>
      </c>
      <c r="N523" s="8"/>
    </row>
    <row r="524" spans="1:14" ht="26.25" hidden="1" customHeight="1" x14ac:dyDescent="0.25">
      <c r="A524" s="191">
        <v>228</v>
      </c>
      <c r="B524" s="263" t="s">
        <v>2041</v>
      </c>
      <c r="C524" s="3" t="s">
        <v>2042</v>
      </c>
      <c r="D524" s="260" t="s">
        <v>2037</v>
      </c>
      <c r="E524" s="282">
        <v>19408.599999999999</v>
      </c>
      <c r="F524" s="250">
        <v>0</v>
      </c>
      <c r="G524" s="192">
        <v>19408.599999999999</v>
      </c>
      <c r="H524" s="98" t="s">
        <v>2040</v>
      </c>
      <c r="I524" s="136">
        <v>44741</v>
      </c>
      <c r="J524" s="98" t="s">
        <v>2047</v>
      </c>
      <c r="K524" s="173">
        <v>44824</v>
      </c>
      <c r="L524" s="292" t="s">
        <v>469</v>
      </c>
      <c r="M524" s="40" t="s">
        <v>2230</v>
      </c>
      <c r="N524" s="8"/>
    </row>
    <row r="525" spans="1:14" ht="26.25" hidden="1" customHeight="1" x14ac:dyDescent="0.25">
      <c r="A525" s="191">
        <v>229</v>
      </c>
      <c r="B525" s="263" t="s">
        <v>2043</v>
      </c>
      <c r="C525" s="3" t="s">
        <v>2044</v>
      </c>
      <c r="D525" s="260" t="s">
        <v>2037</v>
      </c>
      <c r="E525" s="282">
        <v>5089.2</v>
      </c>
      <c r="F525" s="250">
        <v>0</v>
      </c>
      <c r="G525" s="192">
        <v>5089.2</v>
      </c>
      <c r="H525" s="98" t="s">
        <v>2040</v>
      </c>
      <c r="I525" s="136">
        <v>44741</v>
      </c>
      <c r="J525" s="98" t="s">
        <v>2047</v>
      </c>
      <c r="K525" s="173">
        <v>44824</v>
      </c>
      <c r="L525" s="292" t="s">
        <v>469</v>
      </c>
      <c r="M525" s="40" t="s">
        <v>2230</v>
      </c>
      <c r="N525" s="8"/>
    </row>
    <row r="526" spans="1:14" s="9" customFormat="1" ht="26.25" customHeight="1" x14ac:dyDescent="0.25">
      <c r="A526" s="398">
        <v>230</v>
      </c>
      <c r="B526" s="494" t="s">
        <v>2153</v>
      </c>
      <c r="C526" s="374">
        <v>1</v>
      </c>
      <c r="D526" s="421" t="s">
        <v>2037</v>
      </c>
      <c r="E526" s="419">
        <v>47900</v>
      </c>
      <c r="F526" s="361">
        <v>47900</v>
      </c>
      <c r="G526" s="379">
        <v>0</v>
      </c>
      <c r="H526" s="371" t="s">
        <v>2038</v>
      </c>
      <c r="I526" s="394">
        <v>44741</v>
      </c>
      <c r="J526" s="371"/>
      <c r="K526" s="394"/>
      <c r="L526" s="393" t="s">
        <v>469</v>
      </c>
      <c r="M526" s="401" t="s">
        <v>2230</v>
      </c>
      <c r="N526" s="411"/>
    </row>
    <row r="527" spans="1:14" s="9" customFormat="1" ht="26.25" customHeight="1" x14ac:dyDescent="0.25">
      <c r="A527" s="398">
        <v>231</v>
      </c>
      <c r="B527" s="494" t="s">
        <v>3789</v>
      </c>
      <c r="C527" s="374">
        <v>1</v>
      </c>
      <c r="D527" s="423" t="s">
        <v>2069</v>
      </c>
      <c r="E527" s="380">
        <v>1695739.5</v>
      </c>
      <c r="F527" s="420">
        <v>0</v>
      </c>
      <c r="G527" s="379">
        <v>1695739.5</v>
      </c>
      <c r="H527" s="371" t="s">
        <v>2048</v>
      </c>
      <c r="I527" s="394">
        <v>44762</v>
      </c>
      <c r="J527" s="371"/>
      <c r="K527" s="394"/>
      <c r="L527" s="393" t="s">
        <v>469</v>
      </c>
      <c r="M527" s="401" t="s">
        <v>2230</v>
      </c>
      <c r="N527" s="411"/>
    </row>
    <row r="528" spans="1:14" ht="26.25" hidden="1" customHeight="1" x14ac:dyDescent="0.25">
      <c r="A528" s="191">
        <v>232</v>
      </c>
      <c r="B528" s="263" t="s">
        <v>2061</v>
      </c>
      <c r="C528" s="3">
        <v>8</v>
      </c>
      <c r="D528" s="273">
        <v>2022</v>
      </c>
      <c r="E528" s="297">
        <v>8000</v>
      </c>
      <c r="F528" s="283">
        <v>8000</v>
      </c>
      <c r="G528" s="212">
        <v>0</v>
      </c>
      <c r="H528" s="98" t="s">
        <v>2062</v>
      </c>
      <c r="I528" s="136">
        <v>44840</v>
      </c>
      <c r="J528" s="98" t="s">
        <v>2062</v>
      </c>
      <c r="K528" s="136">
        <v>44840</v>
      </c>
      <c r="L528" s="295" t="s">
        <v>469</v>
      </c>
      <c r="M528" s="40" t="s">
        <v>2230</v>
      </c>
      <c r="N528" s="8"/>
    </row>
    <row r="529" spans="1:14" ht="26.25" hidden="1" customHeight="1" x14ac:dyDescent="0.25">
      <c r="A529" s="191">
        <v>233</v>
      </c>
      <c r="B529" s="263" t="s">
        <v>2063</v>
      </c>
      <c r="C529" s="3">
        <v>8</v>
      </c>
      <c r="D529" s="273">
        <v>2022</v>
      </c>
      <c r="E529" s="283">
        <v>8000</v>
      </c>
      <c r="F529" s="283">
        <v>8000</v>
      </c>
      <c r="G529" s="212">
        <v>0</v>
      </c>
      <c r="H529" s="98" t="s">
        <v>2062</v>
      </c>
      <c r="I529" s="136">
        <v>44840</v>
      </c>
      <c r="J529" s="98" t="s">
        <v>2062</v>
      </c>
      <c r="K529" s="136">
        <v>44840</v>
      </c>
      <c r="L529" s="295" t="s">
        <v>469</v>
      </c>
      <c r="M529" s="40" t="s">
        <v>2230</v>
      </c>
      <c r="N529" s="8"/>
    </row>
    <row r="530" spans="1:14" ht="26.25" hidden="1" customHeight="1" x14ac:dyDescent="0.25">
      <c r="A530" s="191">
        <v>234</v>
      </c>
      <c r="B530" s="263" t="s">
        <v>2064</v>
      </c>
      <c r="C530" s="3">
        <v>8</v>
      </c>
      <c r="D530" s="273">
        <v>2022</v>
      </c>
      <c r="E530" s="283">
        <v>8000</v>
      </c>
      <c r="F530" s="283">
        <v>8000</v>
      </c>
      <c r="G530" s="212">
        <v>0</v>
      </c>
      <c r="H530" s="98" t="s">
        <v>2062</v>
      </c>
      <c r="I530" s="136">
        <v>44840</v>
      </c>
      <c r="J530" s="98" t="s">
        <v>2062</v>
      </c>
      <c r="K530" s="136">
        <v>44840</v>
      </c>
      <c r="L530" s="295" t="s">
        <v>469</v>
      </c>
      <c r="M530" s="40" t="s">
        <v>2230</v>
      </c>
      <c r="N530" s="8"/>
    </row>
    <row r="531" spans="1:14" ht="26.25" hidden="1" customHeight="1" x14ac:dyDescent="0.25">
      <c r="A531" s="191">
        <v>235</v>
      </c>
      <c r="B531" s="263" t="s">
        <v>2065</v>
      </c>
      <c r="C531" s="3">
        <v>8</v>
      </c>
      <c r="D531" s="273">
        <v>2022</v>
      </c>
      <c r="E531" s="283">
        <v>8000</v>
      </c>
      <c r="F531" s="283">
        <v>8000</v>
      </c>
      <c r="G531" s="212">
        <v>0</v>
      </c>
      <c r="H531" s="98" t="s">
        <v>2062</v>
      </c>
      <c r="I531" s="136">
        <v>44840</v>
      </c>
      <c r="J531" s="98" t="s">
        <v>2062</v>
      </c>
      <c r="K531" s="136">
        <v>44840</v>
      </c>
      <c r="L531" s="294" t="s">
        <v>469</v>
      </c>
      <c r="M531" s="40" t="s">
        <v>2230</v>
      </c>
      <c r="N531" s="8"/>
    </row>
    <row r="532" spans="1:14" ht="26.25" hidden="1" customHeight="1" x14ac:dyDescent="0.25">
      <c r="A532" s="191">
        <v>236</v>
      </c>
      <c r="B532" s="263" t="s">
        <v>1663</v>
      </c>
      <c r="C532" s="3">
        <v>1</v>
      </c>
      <c r="D532" s="273">
        <v>2022</v>
      </c>
      <c r="E532" s="283">
        <v>14500</v>
      </c>
      <c r="F532" s="283">
        <v>0</v>
      </c>
      <c r="G532" s="309">
        <v>14500</v>
      </c>
      <c r="H532" s="98" t="s">
        <v>2092</v>
      </c>
      <c r="I532" s="136">
        <v>44883</v>
      </c>
      <c r="J532" s="98" t="s">
        <v>2093</v>
      </c>
      <c r="K532" s="136">
        <v>44883</v>
      </c>
      <c r="L532" s="307" t="s">
        <v>469</v>
      </c>
      <c r="M532" s="40" t="s">
        <v>2230</v>
      </c>
      <c r="N532" s="8"/>
    </row>
    <row r="533" spans="1:14" ht="26.25" hidden="1" customHeight="1" x14ac:dyDescent="0.25">
      <c r="A533" s="191">
        <v>237</v>
      </c>
      <c r="B533" s="263" t="s">
        <v>2094</v>
      </c>
      <c r="C533" s="3">
        <v>4</v>
      </c>
      <c r="D533" s="273">
        <v>2022</v>
      </c>
      <c r="E533" s="283">
        <v>1421</v>
      </c>
      <c r="F533" s="283">
        <v>0</v>
      </c>
      <c r="G533" s="309">
        <v>1421</v>
      </c>
      <c r="H533" s="98" t="s">
        <v>2092</v>
      </c>
      <c r="I533" s="136">
        <v>44883</v>
      </c>
      <c r="J533" s="98" t="s">
        <v>2093</v>
      </c>
      <c r="K533" s="136">
        <v>44883</v>
      </c>
      <c r="L533" s="307" t="s">
        <v>469</v>
      </c>
      <c r="M533" s="40" t="s">
        <v>2230</v>
      </c>
      <c r="N533" s="8"/>
    </row>
    <row r="534" spans="1:14" ht="26.25" hidden="1" customHeight="1" x14ac:dyDescent="0.25">
      <c r="A534" s="191">
        <v>238</v>
      </c>
      <c r="B534" s="263" t="s">
        <v>2095</v>
      </c>
      <c r="C534" s="3">
        <v>4</v>
      </c>
      <c r="D534" s="273">
        <v>2022</v>
      </c>
      <c r="E534" s="283">
        <v>264706.28000000003</v>
      </c>
      <c r="F534" s="283">
        <v>0</v>
      </c>
      <c r="G534" s="309">
        <v>264706.28000000003</v>
      </c>
      <c r="H534" s="98" t="s">
        <v>2092</v>
      </c>
      <c r="I534" s="136">
        <v>44883</v>
      </c>
      <c r="J534" s="98" t="s">
        <v>2093</v>
      </c>
      <c r="K534" s="136">
        <v>44883</v>
      </c>
      <c r="L534" s="307" t="s">
        <v>469</v>
      </c>
      <c r="M534" s="40" t="s">
        <v>2230</v>
      </c>
      <c r="N534" s="8"/>
    </row>
    <row r="535" spans="1:14" ht="26.25" hidden="1" customHeight="1" x14ac:dyDescent="0.25">
      <c r="A535" s="191">
        <v>239</v>
      </c>
      <c r="B535" s="263" t="s">
        <v>2096</v>
      </c>
      <c r="C535" s="3">
        <v>3</v>
      </c>
      <c r="D535" s="273">
        <v>2022</v>
      </c>
      <c r="E535" s="283">
        <v>236796</v>
      </c>
      <c r="F535" s="283">
        <v>0</v>
      </c>
      <c r="G535" s="309">
        <v>236796</v>
      </c>
      <c r="H535" s="98" t="s">
        <v>2092</v>
      </c>
      <c r="I535" s="136">
        <v>44883</v>
      </c>
      <c r="J535" s="98" t="s">
        <v>2093</v>
      </c>
      <c r="K535" s="136">
        <v>44883</v>
      </c>
      <c r="L535" s="307" t="s">
        <v>469</v>
      </c>
      <c r="M535" s="40" t="s">
        <v>2230</v>
      </c>
      <c r="N535" s="8"/>
    </row>
    <row r="536" spans="1:14" ht="26.25" hidden="1" customHeight="1" x14ac:dyDescent="0.25">
      <c r="A536" s="191">
        <v>240</v>
      </c>
      <c r="B536" s="263" t="s">
        <v>2096</v>
      </c>
      <c r="C536" s="3">
        <v>3</v>
      </c>
      <c r="D536" s="273">
        <v>2022</v>
      </c>
      <c r="E536" s="283">
        <v>236796</v>
      </c>
      <c r="F536" s="283">
        <v>0</v>
      </c>
      <c r="G536" s="309">
        <v>236796</v>
      </c>
      <c r="H536" s="98" t="s">
        <v>2092</v>
      </c>
      <c r="I536" s="136">
        <v>44883</v>
      </c>
      <c r="J536" s="98" t="s">
        <v>2093</v>
      </c>
      <c r="K536" s="136">
        <v>44883</v>
      </c>
      <c r="L536" s="307" t="s">
        <v>469</v>
      </c>
      <c r="M536" s="40" t="s">
        <v>2230</v>
      </c>
      <c r="N536" s="8"/>
    </row>
    <row r="537" spans="1:14" ht="26.25" hidden="1" customHeight="1" x14ac:dyDescent="0.25">
      <c r="A537" s="191">
        <v>241</v>
      </c>
      <c r="B537" s="263" t="s">
        <v>2096</v>
      </c>
      <c r="C537" s="3">
        <v>1</v>
      </c>
      <c r="D537" s="273">
        <v>2022</v>
      </c>
      <c r="E537" s="283">
        <v>236796</v>
      </c>
      <c r="F537" s="283">
        <v>0</v>
      </c>
      <c r="G537" s="309">
        <v>236796</v>
      </c>
      <c r="H537" s="98" t="s">
        <v>2092</v>
      </c>
      <c r="I537" s="136">
        <v>44883</v>
      </c>
      <c r="J537" s="98" t="s">
        <v>2093</v>
      </c>
      <c r="K537" s="136">
        <v>44883</v>
      </c>
      <c r="L537" s="307" t="s">
        <v>469</v>
      </c>
      <c r="M537" s="40" t="s">
        <v>2230</v>
      </c>
      <c r="N537" s="8"/>
    </row>
    <row r="538" spans="1:14" ht="26.25" hidden="1" customHeight="1" x14ac:dyDescent="0.25">
      <c r="A538" s="191">
        <v>242</v>
      </c>
      <c r="B538" s="263" t="s">
        <v>2096</v>
      </c>
      <c r="C538" s="3">
        <v>1</v>
      </c>
      <c r="D538" s="273">
        <v>2022</v>
      </c>
      <c r="E538" s="283">
        <v>83574</v>
      </c>
      <c r="F538" s="283">
        <v>0</v>
      </c>
      <c r="G538" s="309">
        <v>83574</v>
      </c>
      <c r="H538" s="98" t="s">
        <v>2092</v>
      </c>
      <c r="I538" s="136">
        <v>44883</v>
      </c>
      <c r="J538" s="98" t="s">
        <v>2093</v>
      </c>
      <c r="K538" s="136">
        <v>44883</v>
      </c>
      <c r="L538" s="307" t="s">
        <v>469</v>
      </c>
      <c r="M538" s="40" t="s">
        <v>2230</v>
      </c>
      <c r="N538" s="8"/>
    </row>
    <row r="539" spans="1:14" ht="26.25" hidden="1" customHeight="1" x14ac:dyDescent="0.25">
      <c r="A539" s="191">
        <v>243</v>
      </c>
      <c r="B539" s="263" t="s">
        <v>2096</v>
      </c>
      <c r="C539" s="3">
        <v>1</v>
      </c>
      <c r="D539" s="273">
        <v>2022</v>
      </c>
      <c r="E539" s="283">
        <v>148578</v>
      </c>
      <c r="F539" s="283">
        <v>0</v>
      </c>
      <c r="G539" s="309">
        <v>148578</v>
      </c>
      <c r="H539" s="98" t="s">
        <v>2092</v>
      </c>
      <c r="I539" s="136">
        <v>44883</v>
      </c>
      <c r="J539" s="98" t="s">
        <v>2093</v>
      </c>
      <c r="K539" s="136">
        <v>44883</v>
      </c>
      <c r="L539" s="307" t="s">
        <v>469</v>
      </c>
      <c r="M539" s="40" t="s">
        <v>2230</v>
      </c>
      <c r="N539" s="8"/>
    </row>
    <row r="540" spans="1:14" ht="26.25" hidden="1" customHeight="1" x14ac:dyDescent="0.25">
      <c r="A540" s="191">
        <v>244</v>
      </c>
      <c r="B540" s="263" t="s">
        <v>2097</v>
      </c>
      <c r="C540" s="3">
        <v>1</v>
      </c>
      <c r="D540" s="273">
        <v>2022</v>
      </c>
      <c r="E540" s="283">
        <v>10670</v>
      </c>
      <c r="F540" s="283">
        <v>0</v>
      </c>
      <c r="G540" s="309">
        <v>10670</v>
      </c>
      <c r="H540" s="98" t="s">
        <v>2092</v>
      </c>
      <c r="I540" s="136">
        <v>44883</v>
      </c>
      <c r="J540" s="98" t="s">
        <v>2093</v>
      </c>
      <c r="K540" s="136">
        <v>44883</v>
      </c>
      <c r="L540" s="307" t="s">
        <v>469</v>
      </c>
      <c r="M540" s="40" t="s">
        <v>2230</v>
      </c>
      <c r="N540" s="8"/>
    </row>
    <row r="541" spans="1:14" ht="26.25" hidden="1" customHeight="1" x14ac:dyDescent="0.25">
      <c r="A541" s="191">
        <v>245</v>
      </c>
      <c r="B541" s="263" t="s">
        <v>2098</v>
      </c>
      <c r="C541" s="3">
        <v>1</v>
      </c>
      <c r="D541" s="273">
        <v>2022</v>
      </c>
      <c r="E541" s="283">
        <v>16000</v>
      </c>
      <c r="F541" s="283">
        <v>0</v>
      </c>
      <c r="G541" s="309">
        <v>16000</v>
      </c>
      <c r="H541" s="98" t="s">
        <v>2092</v>
      </c>
      <c r="I541" s="136">
        <v>44883</v>
      </c>
      <c r="J541" s="98" t="s">
        <v>2093</v>
      </c>
      <c r="K541" s="136">
        <v>44883</v>
      </c>
      <c r="L541" s="307" t="s">
        <v>469</v>
      </c>
      <c r="M541" s="40" t="s">
        <v>2230</v>
      </c>
      <c r="N541" s="8"/>
    </row>
    <row r="542" spans="1:14" ht="26.25" hidden="1" customHeight="1" x14ac:dyDescent="0.25">
      <c r="A542" s="191">
        <v>246</v>
      </c>
      <c r="B542" s="263" t="s">
        <v>2099</v>
      </c>
      <c r="C542" s="3">
        <v>1</v>
      </c>
      <c r="D542" s="273">
        <v>2022</v>
      </c>
      <c r="E542" s="283">
        <v>95500</v>
      </c>
      <c r="F542" s="283">
        <v>0</v>
      </c>
      <c r="G542" s="309">
        <v>95500</v>
      </c>
      <c r="H542" s="98" t="s">
        <v>2092</v>
      </c>
      <c r="I542" s="136">
        <v>44883</v>
      </c>
      <c r="J542" s="98" t="s">
        <v>2093</v>
      </c>
      <c r="K542" s="136">
        <v>44883</v>
      </c>
      <c r="L542" s="307" t="s">
        <v>469</v>
      </c>
      <c r="M542" s="40" t="s">
        <v>2230</v>
      </c>
      <c r="N542" s="8"/>
    </row>
    <row r="543" spans="1:14" ht="41.25" hidden="1" customHeight="1" x14ac:dyDescent="0.25">
      <c r="A543" s="191">
        <v>247</v>
      </c>
      <c r="B543" s="263" t="s">
        <v>2100</v>
      </c>
      <c r="C543" s="3">
        <v>1</v>
      </c>
      <c r="D543" s="273">
        <v>2022</v>
      </c>
      <c r="E543" s="283">
        <v>163180</v>
      </c>
      <c r="F543" s="283">
        <v>0</v>
      </c>
      <c r="G543" s="309">
        <v>163180</v>
      </c>
      <c r="H543" s="98" t="s">
        <v>2092</v>
      </c>
      <c r="I543" s="136">
        <v>44883</v>
      </c>
      <c r="J543" s="98" t="s">
        <v>2093</v>
      </c>
      <c r="K543" s="136">
        <v>44883</v>
      </c>
      <c r="L543" s="307" t="s">
        <v>469</v>
      </c>
      <c r="M543" s="40" t="s">
        <v>2230</v>
      </c>
      <c r="N543" s="8"/>
    </row>
    <row r="544" spans="1:14" ht="26.25" hidden="1" customHeight="1" x14ac:dyDescent="0.25">
      <c r="A544" s="191">
        <v>248</v>
      </c>
      <c r="B544" s="263" t="s">
        <v>2101</v>
      </c>
      <c r="C544" s="3">
        <v>1</v>
      </c>
      <c r="D544" s="273">
        <v>2022</v>
      </c>
      <c r="E544" s="283">
        <v>111440</v>
      </c>
      <c r="F544" s="283">
        <v>0</v>
      </c>
      <c r="G544" s="309">
        <v>111440</v>
      </c>
      <c r="H544" s="98" t="s">
        <v>2092</v>
      </c>
      <c r="I544" s="136">
        <v>44883</v>
      </c>
      <c r="J544" s="98" t="s">
        <v>2093</v>
      </c>
      <c r="K544" s="136">
        <v>44883</v>
      </c>
      <c r="L544" s="307" t="s">
        <v>469</v>
      </c>
      <c r="M544" s="40" t="s">
        <v>2230</v>
      </c>
      <c r="N544" s="8"/>
    </row>
    <row r="545" spans="1:14" ht="26.25" hidden="1" customHeight="1" x14ac:dyDescent="0.25">
      <c r="A545" s="191">
        <v>249</v>
      </c>
      <c r="B545" s="263" t="s">
        <v>2134</v>
      </c>
      <c r="C545" s="3">
        <v>1</v>
      </c>
      <c r="D545" s="273">
        <v>2022</v>
      </c>
      <c r="E545" s="283">
        <v>4825</v>
      </c>
      <c r="F545" s="283">
        <v>4825</v>
      </c>
      <c r="G545" s="212">
        <v>0</v>
      </c>
      <c r="H545" s="98" t="s">
        <v>2135</v>
      </c>
      <c r="I545" s="136">
        <v>44875</v>
      </c>
      <c r="J545" s="98" t="s">
        <v>2135</v>
      </c>
      <c r="K545" s="136">
        <v>44875</v>
      </c>
      <c r="L545" s="313" t="s">
        <v>469</v>
      </c>
      <c r="M545" s="40" t="s">
        <v>2230</v>
      </c>
      <c r="N545" s="8"/>
    </row>
    <row r="546" spans="1:14" ht="26.25" hidden="1" customHeight="1" x14ac:dyDescent="0.25">
      <c r="A546" s="191">
        <v>250</v>
      </c>
      <c r="B546" s="263" t="s">
        <v>2137</v>
      </c>
      <c r="C546" s="3">
        <v>1</v>
      </c>
      <c r="D546" s="273">
        <v>2022</v>
      </c>
      <c r="E546" s="283">
        <v>188980</v>
      </c>
      <c r="F546" s="283">
        <v>188980</v>
      </c>
      <c r="G546" s="212">
        <v>0</v>
      </c>
      <c r="H546" s="98" t="s">
        <v>2135</v>
      </c>
      <c r="I546" s="136">
        <v>44875</v>
      </c>
      <c r="J546" s="98" t="s">
        <v>2135</v>
      </c>
      <c r="K546" s="136">
        <v>44875</v>
      </c>
      <c r="L546" s="313" t="s">
        <v>469</v>
      </c>
      <c r="M546" s="40" t="s">
        <v>2230</v>
      </c>
      <c r="N546" s="8"/>
    </row>
    <row r="547" spans="1:14" ht="26.25" hidden="1" customHeight="1" x14ac:dyDescent="0.25">
      <c r="A547" s="191">
        <v>251</v>
      </c>
      <c r="B547" s="263" t="s">
        <v>2138</v>
      </c>
      <c r="C547" s="3">
        <v>2</v>
      </c>
      <c r="D547" s="273">
        <v>2022</v>
      </c>
      <c r="E547" s="283">
        <v>3000</v>
      </c>
      <c r="F547" s="283">
        <v>3000</v>
      </c>
      <c r="G547" s="212">
        <v>0</v>
      </c>
      <c r="H547" s="98" t="s">
        <v>2135</v>
      </c>
      <c r="I547" s="136">
        <v>44875</v>
      </c>
      <c r="J547" s="98" t="s">
        <v>2135</v>
      </c>
      <c r="K547" s="136">
        <v>44875</v>
      </c>
      <c r="L547" s="313" t="s">
        <v>469</v>
      </c>
      <c r="M547" s="40" t="s">
        <v>2230</v>
      </c>
      <c r="N547" s="8"/>
    </row>
    <row r="548" spans="1:14" ht="26.25" hidden="1" customHeight="1" x14ac:dyDescent="0.25">
      <c r="A548" s="191">
        <v>252</v>
      </c>
      <c r="B548" s="263" t="s">
        <v>2139</v>
      </c>
      <c r="C548" s="3">
        <v>1</v>
      </c>
      <c r="D548" s="273">
        <v>2022</v>
      </c>
      <c r="E548" s="283">
        <v>5046</v>
      </c>
      <c r="F548" s="283">
        <v>5046</v>
      </c>
      <c r="G548" s="212">
        <v>0</v>
      </c>
      <c r="H548" s="98" t="s">
        <v>2135</v>
      </c>
      <c r="I548" s="136">
        <v>44875</v>
      </c>
      <c r="J548" s="98" t="s">
        <v>2135</v>
      </c>
      <c r="K548" s="136">
        <v>44875</v>
      </c>
      <c r="L548" s="313" t="s">
        <v>469</v>
      </c>
      <c r="M548" s="40" t="s">
        <v>2230</v>
      </c>
      <c r="N548" s="8"/>
    </row>
    <row r="549" spans="1:14" ht="26.25" hidden="1" customHeight="1" x14ac:dyDescent="0.25">
      <c r="A549" s="191">
        <v>253</v>
      </c>
      <c r="B549" s="263" t="s">
        <v>2140</v>
      </c>
      <c r="C549" s="3">
        <v>1</v>
      </c>
      <c r="D549" s="273">
        <v>2022</v>
      </c>
      <c r="E549" s="283">
        <v>22300</v>
      </c>
      <c r="F549" s="283">
        <v>22300</v>
      </c>
      <c r="G549" s="212">
        <v>0</v>
      </c>
      <c r="H549" s="98" t="s">
        <v>2135</v>
      </c>
      <c r="I549" s="136">
        <v>44875</v>
      </c>
      <c r="J549" s="98" t="s">
        <v>2135</v>
      </c>
      <c r="K549" s="136">
        <v>44875</v>
      </c>
      <c r="L549" s="313" t="s">
        <v>469</v>
      </c>
      <c r="M549" s="40" t="s">
        <v>2230</v>
      </c>
      <c r="N549" s="8"/>
    </row>
    <row r="550" spans="1:14" ht="26.25" hidden="1" customHeight="1" x14ac:dyDescent="0.25">
      <c r="A550" s="191">
        <v>254</v>
      </c>
      <c r="B550" s="263" t="s">
        <v>2141</v>
      </c>
      <c r="C550" s="3">
        <v>1</v>
      </c>
      <c r="D550" s="273">
        <v>2022</v>
      </c>
      <c r="E550" s="283">
        <v>15330</v>
      </c>
      <c r="F550" s="283">
        <v>15330</v>
      </c>
      <c r="G550" s="212">
        <v>0</v>
      </c>
      <c r="H550" s="98" t="s">
        <v>2135</v>
      </c>
      <c r="I550" s="136">
        <v>44875</v>
      </c>
      <c r="J550" s="98" t="s">
        <v>2135</v>
      </c>
      <c r="K550" s="136">
        <v>44875</v>
      </c>
      <c r="L550" s="313" t="s">
        <v>469</v>
      </c>
      <c r="M550" s="40" t="s">
        <v>2230</v>
      </c>
      <c r="N550" s="8"/>
    </row>
    <row r="551" spans="1:14" ht="26.25" hidden="1" customHeight="1" x14ac:dyDescent="0.25">
      <c r="A551" s="191">
        <v>255</v>
      </c>
      <c r="B551" s="263" t="s">
        <v>2142</v>
      </c>
      <c r="C551" s="3">
        <v>5</v>
      </c>
      <c r="D551" s="273">
        <v>2022</v>
      </c>
      <c r="E551" s="283">
        <v>50000</v>
      </c>
      <c r="F551" s="283">
        <v>50000</v>
      </c>
      <c r="G551" s="212">
        <v>0</v>
      </c>
      <c r="H551" s="98" t="s">
        <v>2135</v>
      </c>
      <c r="I551" s="136">
        <v>44875</v>
      </c>
      <c r="J551" s="98" t="s">
        <v>2135</v>
      </c>
      <c r="K551" s="136">
        <v>44875</v>
      </c>
      <c r="L551" s="313" t="s">
        <v>469</v>
      </c>
      <c r="M551" s="40" t="s">
        <v>2230</v>
      </c>
      <c r="N551" s="8"/>
    </row>
    <row r="552" spans="1:14" ht="26.25" hidden="1" customHeight="1" x14ac:dyDescent="0.25">
      <c r="A552" s="191">
        <v>256</v>
      </c>
      <c r="B552" s="263" t="s">
        <v>2142</v>
      </c>
      <c r="C552" s="3">
        <v>1</v>
      </c>
      <c r="D552" s="273">
        <v>2022</v>
      </c>
      <c r="E552" s="283">
        <v>7810</v>
      </c>
      <c r="F552" s="283">
        <v>7810</v>
      </c>
      <c r="G552" s="212">
        <v>0</v>
      </c>
      <c r="H552" s="98" t="s">
        <v>2135</v>
      </c>
      <c r="I552" s="136">
        <v>44875</v>
      </c>
      <c r="J552" s="98" t="s">
        <v>2135</v>
      </c>
      <c r="K552" s="136">
        <v>44875</v>
      </c>
      <c r="L552" s="313" t="s">
        <v>469</v>
      </c>
      <c r="M552" s="40" t="s">
        <v>2230</v>
      </c>
      <c r="N552" s="8"/>
    </row>
    <row r="553" spans="1:14" ht="26.25" hidden="1" customHeight="1" x14ac:dyDescent="0.25">
      <c r="A553" s="191">
        <v>257</v>
      </c>
      <c r="B553" s="263" t="s">
        <v>2143</v>
      </c>
      <c r="C553" s="3">
        <v>4</v>
      </c>
      <c r="D553" s="273">
        <v>2022</v>
      </c>
      <c r="E553" s="283">
        <v>51080</v>
      </c>
      <c r="F553" s="283">
        <v>51080</v>
      </c>
      <c r="G553" s="212">
        <v>0</v>
      </c>
      <c r="H553" s="98" t="s">
        <v>2135</v>
      </c>
      <c r="I553" s="136">
        <v>44875</v>
      </c>
      <c r="J553" s="98" t="s">
        <v>2135</v>
      </c>
      <c r="K553" s="136">
        <v>44875</v>
      </c>
      <c r="L553" s="313" t="s">
        <v>469</v>
      </c>
      <c r="M553" s="40" t="s">
        <v>2230</v>
      </c>
      <c r="N553" s="8"/>
    </row>
    <row r="554" spans="1:14" ht="26.25" hidden="1" customHeight="1" x14ac:dyDescent="0.25">
      <c r="A554" s="191">
        <v>258</v>
      </c>
      <c r="B554" s="263" t="s">
        <v>2160</v>
      </c>
      <c r="C554" s="3">
        <v>1</v>
      </c>
      <c r="D554" s="271">
        <v>44907</v>
      </c>
      <c r="E554" s="283">
        <v>4532</v>
      </c>
      <c r="F554" s="283">
        <v>0</v>
      </c>
      <c r="G554" s="309">
        <v>4532</v>
      </c>
      <c r="H554" s="98" t="s">
        <v>2161</v>
      </c>
      <c r="I554" s="136">
        <v>44922</v>
      </c>
      <c r="J554" s="98" t="s">
        <v>2161</v>
      </c>
      <c r="K554" s="136">
        <v>44922</v>
      </c>
      <c r="L554" s="329" t="s">
        <v>469</v>
      </c>
      <c r="M554" s="40" t="s">
        <v>2230</v>
      </c>
      <c r="N554" s="8"/>
    </row>
    <row r="555" spans="1:14" ht="26.25" hidden="1" customHeight="1" x14ac:dyDescent="0.25">
      <c r="A555" s="191">
        <v>259</v>
      </c>
      <c r="B555" s="263" t="s">
        <v>2162</v>
      </c>
      <c r="C555" s="3">
        <v>1</v>
      </c>
      <c r="D555" s="271">
        <v>41192</v>
      </c>
      <c r="E555" s="283">
        <v>15859</v>
      </c>
      <c r="F555" s="283">
        <v>15859</v>
      </c>
      <c r="G555" s="309">
        <v>0</v>
      </c>
      <c r="H555" s="98" t="s">
        <v>2163</v>
      </c>
      <c r="I555" s="136">
        <v>44925</v>
      </c>
      <c r="J555" s="98" t="s">
        <v>3535</v>
      </c>
      <c r="K555" s="136" t="s">
        <v>3536</v>
      </c>
      <c r="L555" s="330" t="s">
        <v>469</v>
      </c>
      <c r="M555" s="40" t="s">
        <v>2230</v>
      </c>
      <c r="N555" s="8"/>
    </row>
    <row r="556" spans="1:14" ht="26.25" hidden="1" customHeight="1" x14ac:dyDescent="0.25">
      <c r="A556" s="191">
        <v>260</v>
      </c>
      <c r="B556" s="263" t="s">
        <v>2164</v>
      </c>
      <c r="C556" s="3">
        <v>1</v>
      </c>
      <c r="D556" s="271">
        <v>41192</v>
      </c>
      <c r="E556" s="283">
        <v>6908</v>
      </c>
      <c r="F556" s="283">
        <v>6908</v>
      </c>
      <c r="G556" s="309">
        <v>0</v>
      </c>
      <c r="H556" s="98" t="s">
        <v>2163</v>
      </c>
      <c r="I556" s="136">
        <v>44925</v>
      </c>
      <c r="J556" s="98" t="s">
        <v>3535</v>
      </c>
      <c r="K556" s="136" t="s">
        <v>3536</v>
      </c>
      <c r="L556" s="330" t="s">
        <v>469</v>
      </c>
      <c r="M556" s="40" t="s">
        <v>2230</v>
      </c>
      <c r="N556" s="8"/>
    </row>
    <row r="557" spans="1:14" ht="26.25" hidden="1" customHeight="1" x14ac:dyDescent="0.25">
      <c r="A557" s="191">
        <v>261</v>
      </c>
      <c r="B557" s="263" t="s">
        <v>2165</v>
      </c>
      <c r="C557" s="3">
        <v>1</v>
      </c>
      <c r="D557" s="271">
        <v>41192</v>
      </c>
      <c r="E557" s="283">
        <v>5096</v>
      </c>
      <c r="F557" s="283">
        <v>5096</v>
      </c>
      <c r="G557" s="309">
        <v>0</v>
      </c>
      <c r="H557" s="98" t="s">
        <v>2163</v>
      </c>
      <c r="I557" s="136">
        <v>44925</v>
      </c>
      <c r="J557" s="98" t="s">
        <v>3535</v>
      </c>
      <c r="K557" s="136" t="s">
        <v>3536</v>
      </c>
      <c r="L557" s="330" t="s">
        <v>469</v>
      </c>
      <c r="M557" s="40" t="s">
        <v>2230</v>
      </c>
      <c r="N557" s="8"/>
    </row>
    <row r="558" spans="1:14" ht="26.25" hidden="1" customHeight="1" x14ac:dyDescent="0.25">
      <c r="A558" s="191">
        <v>262</v>
      </c>
      <c r="B558" s="263" t="s">
        <v>2166</v>
      </c>
      <c r="C558" s="3">
        <v>1</v>
      </c>
      <c r="D558" s="271">
        <v>41192</v>
      </c>
      <c r="E558" s="283">
        <v>3029</v>
      </c>
      <c r="F558" s="283">
        <v>3029</v>
      </c>
      <c r="G558" s="309">
        <v>0</v>
      </c>
      <c r="H558" s="98" t="s">
        <v>2163</v>
      </c>
      <c r="I558" s="136">
        <v>44925</v>
      </c>
      <c r="J558" s="98" t="s">
        <v>3535</v>
      </c>
      <c r="K558" s="136" t="s">
        <v>3536</v>
      </c>
      <c r="L558" s="330" t="s">
        <v>469</v>
      </c>
      <c r="M558" s="40" t="s">
        <v>2230</v>
      </c>
      <c r="N558" s="8"/>
    </row>
    <row r="559" spans="1:14" s="36" customFormat="1" ht="26.25" hidden="1" customHeight="1" x14ac:dyDescent="0.25">
      <c r="A559" s="191">
        <v>263</v>
      </c>
      <c r="B559" s="360" t="s">
        <v>2167</v>
      </c>
      <c r="C559" s="81">
        <v>68</v>
      </c>
      <c r="D559" s="362">
        <v>44118</v>
      </c>
      <c r="E559" s="361">
        <v>6110026.4400000004</v>
      </c>
      <c r="F559" s="361">
        <v>6110026.4400000004</v>
      </c>
      <c r="G559" s="309">
        <v>0</v>
      </c>
      <c r="H559" s="98" t="s">
        <v>2168</v>
      </c>
      <c r="I559" s="136">
        <v>44925</v>
      </c>
      <c r="J559" s="98" t="s">
        <v>3597</v>
      </c>
      <c r="K559" s="136">
        <v>45028</v>
      </c>
      <c r="L559" s="358" t="s">
        <v>469</v>
      </c>
      <c r="M559" s="358" t="s">
        <v>2230</v>
      </c>
      <c r="N559" s="359"/>
    </row>
    <row r="560" spans="1:14" s="36" customFormat="1" ht="26.25" hidden="1" customHeight="1" x14ac:dyDescent="0.25">
      <c r="A560" s="191">
        <v>264</v>
      </c>
      <c r="B560" s="360" t="s">
        <v>2167</v>
      </c>
      <c r="C560" s="81">
        <v>11</v>
      </c>
      <c r="D560" s="362">
        <v>44470</v>
      </c>
      <c r="E560" s="361">
        <v>1033818.06</v>
      </c>
      <c r="F560" s="361">
        <v>1033818.06</v>
      </c>
      <c r="G560" s="309">
        <v>0</v>
      </c>
      <c r="H560" s="98" t="s">
        <v>2168</v>
      </c>
      <c r="I560" s="136">
        <v>44925</v>
      </c>
      <c r="J560" s="98" t="s">
        <v>3597</v>
      </c>
      <c r="K560" s="136">
        <v>45028</v>
      </c>
      <c r="L560" s="358" t="s">
        <v>469</v>
      </c>
      <c r="M560" s="358" t="s">
        <v>2230</v>
      </c>
      <c r="N560" s="359"/>
    </row>
    <row r="561" spans="1:14" s="36" customFormat="1" ht="26.25" hidden="1" customHeight="1" x14ac:dyDescent="0.25">
      <c r="A561" s="191">
        <v>265</v>
      </c>
      <c r="B561" s="360" t="s">
        <v>2167</v>
      </c>
      <c r="C561" s="81">
        <v>5</v>
      </c>
      <c r="D561" s="362">
        <v>44404</v>
      </c>
      <c r="E561" s="361">
        <v>590629.75</v>
      </c>
      <c r="F561" s="361">
        <v>55782.1</v>
      </c>
      <c r="G561" s="309">
        <v>534847.65</v>
      </c>
      <c r="H561" s="98" t="s">
        <v>2168</v>
      </c>
      <c r="I561" s="136">
        <v>44925</v>
      </c>
      <c r="J561" s="98" t="s">
        <v>3597</v>
      </c>
      <c r="K561" s="136">
        <v>45028</v>
      </c>
      <c r="L561" s="358" t="s">
        <v>469</v>
      </c>
      <c r="M561" s="358" t="s">
        <v>2230</v>
      </c>
      <c r="N561" s="359"/>
    </row>
    <row r="562" spans="1:14" s="36" customFormat="1" ht="26.25" hidden="1" customHeight="1" x14ac:dyDescent="0.25">
      <c r="A562" s="191">
        <v>266</v>
      </c>
      <c r="B562" s="360" t="s">
        <v>2167</v>
      </c>
      <c r="C562" s="81">
        <v>4</v>
      </c>
      <c r="D562" s="362">
        <v>44791</v>
      </c>
      <c r="E562" s="361">
        <v>386273</v>
      </c>
      <c r="F562" s="361">
        <v>386273</v>
      </c>
      <c r="G562" s="309">
        <v>0</v>
      </c>
      <c r="H562" s="98" t="s">
        <v>2168</v>
      </c>
      <c r="I562" s="136">
        <v>44925</v>
      </c>
      <c r="J562" s="98" t="s">
        <v>3597</v>
      </c>
      <c r="K562" s="136">
        <v>45028</v>
      </c>
      <c r="L562" s="358" t="s">
        <v>469</v>
      </c>
      <c r="M562" s="358" t="s">
        <v>2230</v>
      </c>
      <c r="N562" s="359"/>
    </row>
    <row r="563" spans="1:14" s="36" customFormat="1" ht="26.25" hidden="1" customHeight="1" x14ac:dyDescent="0.25">
      <c r="A563" s="191">
        <v>267</v>
      </c>
      <c r="B563" s="360" t="s">
        <v>1911</v>
      </c>
      <c r="C563" s="81">
        <v>368</v>
      </c>
      <c r="D563" s="362">
        <v>44105</v>
      </c>
      <c r="E563" s="361">
        <v>2184272.89</v>
      </c>
      <c r="F563" s="361">
        <v>0</v>
      </c>
      <c r="G563" s="309">
        <v>2184272.89</v>
      </c>
      <c r="H563" s="98" t="s">
        <v>2168</v>
      </c>
      <c r="I563" s="136">
        <v>44925</v>
      </c>
      <c r="J563" s="98" t="s">
        <v>3597</v>
      </c>
      <c r="K563" s="136">
        <v>45028</v>
      </c>
      <c r="L563" s="358" t="s">
        <v>469</v>
      </c>
      <c r="M563" s="358" t="s">
        <v>2230</v>
      </c>
      <c r="N563" s="359"/>
    </row>
    <row r="564" spans="1:14" ht="26.25" hidden="1" customHeight="1" x14ac:dyDescent="0.25">
      <c r="A564" s="191">
        <v>268</v>
      </c>
      <c r="B564" s="263" t="s">
        <v>2169</v>
      </c>
      <c r="C564" s="3">
        <v>30</v>
      </c>
      <c r="D564" s="271">
        <v>44433</v>
      </c>
      <c r="E564" s="283">
        <v>143900</v>
      </c>
      <c r="F564" s="283">
        <v>0</v>
      </c>
      <c r="G564" s="309">
        <v>143900</v>
      </c>
      <c r="H564" s="98" t="s">
        <v>2168</v>
      </c>
      <c r="I564" s="136">
        <v>44925</v>
      </c>
      <c r="J564" s="98" t="s">
        <v>3535</v>
      </c>
      <c r="K564" s="136" t="s">
        <v>3536</v>
      </c>
      <c r="L564" s="330" t="s">
        <v>469</v>
      </c>
      <c r="M564" s="330" t="s">
        <v>2230</v>
      </c>
      <c r="N564" s="8"/>
    </row>
    <row r="565" spans="1:14" ht="26.25" hidden="1" customHeight="1" x14ac:dyDescent="0.25">
      <c r="A565" s="191">
        <v>269</v>
      </c>
      <c r="B565" s="263" t="s">
        <v>2170</v>
      </c>
      <c r="C565" s="3">
        <v>1</v>
      </c>
      <c r="D565" s="271">
        <v>44104</v>
      </c>
      <c r="E565" s="283">
        <v>137800</v>
      </c>
      <c r="F565" s="283">
        <v>62010.09</v>
      </c>
      <c r="G565" s="309">
        <v>75789.91</v>
      </c>
      <c r="H565" s="98" t="s">
        <v>2168</v>
      </c>
      <c r="I565" s="136">
        <v>44925</v>
      </c>
      <c r="J565" s="98" t="s">
        <v>3535</v>
      </c>
      <c r="K565" s="136" t="s">
        <v>3536</v>
      </c>
      <c r="L565" s="330" t="s">
        <v>469</v>
      </c>
      <c r="M565" s="330" t="s">
        <v>2230</v>
      </c>
      <c r="N565" s="8"/>
    </row>
    <row r="566" spans="1:14" ht="26.25" hidden="1" customHeight="1" x14ac:dyDescent="0.25">
      <c r="A566" s="191">
        <v>270</v>
      </c>
      <c r="B566" s="263" t="s">
        <v>2171</v>
      </c>
      <c r="C566" s="3">
        <v>1</v>
      </c>
      <c r="D566" s="271">
        <v>44539</v>
      </c>
      <c r="E566" s="283">
        <v>3250</v>
      </c>
      <c r="F566" s="283">
        <v>0</v>
      </c>
      <c r="G566" s="309">
        <v>3250</v>
      </c>
      <c r="H566" s="98" t="s">
        <v>2168</v>
      </c>
      <c r="I566" s="136">
        <v>44925</v>
      </c>
      <c r="J566" s="98" t="s">
        <v>3535</v>
      </c>
      <c r="K566" s="136" t="s">
        <v>3536</v>
      </c>
      <c r="L566" s="330" t="s">
        <v>469</v>
      </c>
      <c r="M566" s="330" t="s">
        <v>2230</v>
      </c>
      <c r="N566" s="8"/>
    </row>
    <row r="567" spans="1:14" ht="26.25" hidden="1" customHeight="1" x14ac:dyDescent="0.25">
      <c r="A567" s="191">
        <v>271</v>
      </c>
      <c r="B567" s="263" t="s">
        <v>2172</v>
      </c>
      <c r="C567" s="3">
        <v>1</v>
      </c>
      <c r="D567" s="271">
        <v>44539</v>
      </c>
      <c r="E567" s="283">
        <v>699</v>
      </c>
      <c r="F567" s="283">
        <v>0</v>
      </c>
      <c r="G567" s="309">
        <v>699</v>
      </c>
      <c r="H567" s="98" t="s">
        <v>2168</v>
      </c>
      <c r="I567" s="136">
        <v>44925</v>
      </c>
      <c r="J567" s="98" t="s">
        <v>3535</v>
      </c>
      <c r="K567" s="136" t="s">
        <v>3536</v>
      </c>
      <c r="L567" s="330" t="s">
        <v>469</v>
      </c>
      <c r="M567" s="330" t="s">
        <v>2230</v>
      </c>
      <c r="N567" s="8"/>
    </row>
    <row r="568" spans="1:14" ht="26.25" hidden="1" customHeight="1" x14ac:dyDescent="0.25">
      <c r="A568" s="191">
        <v>272</v>
      </c>
      <c r="B568" s="263" t="s">
        <v>2173</v>
      </c>
      <c r="C568" s="3">
        <v>1</v>
      </c>
      <c r="D568" s="271">
        <v>42303</v>
      </c>
      <c r="E568" s="283">
        <v>9100</v>
      </c>
      <c r="F568" s="283">
        <v>9100</v>
      </c>
      <c r="G568" s="309">
        <v>0</v>
      </c>
      <c r="H568" s="98" t="s">
        <v>2168</v>
      </c>
      <c r="I568" s="136">
        <v>44925</v>
      </c>
      <c r="J568" s="98" t="s">
        <v>3535</v>
      </c>
      <c r="K568" s="136" t="s">
        <v>3536</v>
      </c>
      <c r="L568" s="330" t="s">
        <v>469</v>
      </c>
      <c r="M568" s="330" t="s">
        <v>2230</v>
      </c>
      <c r="N568" s="8"/>
    </row>
    <row r="569" spans="1:14" ht="26.25" hidden="1" customHeight="1" x14ac:dyDescent="0.25">
      <c r="A569" s="191">
        <v>273</v>
      </c>
      <c r="B569" s="263" t="s">
        <v>2174</v>
      </c>
      <c r="C569" s="3">
        <v>1</v>
      </c>
      <c r="D569" s="271">
        <v>44182</v>
      </c>
      <c r="E569" s="283">
        <v>5700</v>
      </c>
      <c r="F569" s="283">
        <v>0</v>
      </c>
      <c r="G569" s="309">
        <v>5700</v>
      </c>
      <c r="H569" s="98" t="s">
        <v>2168</v>
      </c>
      <c r="I569" s="136">
        <v>44925</v>
      </c>
      <c r="J569" s="98" t="s">
        <v>3535</v>
      </c>
      <c r="K569" s="136" t="s">
        <v>3536</v>
      </c>
      <c r="L569" s="330" t="s">
        <v>469</v>
      </c>
      <c r="M569" s="330" t="s">
        <v>2230</v>
      </c>
      <c r="N569" s="8"/>
    </row>
    <row r="570" spans="1:14" ht="26.25" hidden="1" customHeight="1" x14ac:dyDescent="0.25">
      <c r="A570" s="191">
        <v>274</v>
      </c>
      <c r="B570" s="263" t="s">
        <v>2175</v>
      </c>
      <c r="C570" s="3">
        <v>1</v>
      </c>
      <c r="D570" s="271">
        <v>43829</v>
      </c>
      <c r="E570" s="283">
        <v>35000</v>
      </c>
      <c r="F570" s="283">
        <v>35000</v>
      </c>
      <c r="G570" s="212">
        <v>0</v>
      </c>
      <c r="H570" s="98" t="s">
        <v>2168</v>
      </c>
      <c r="I570" s="136">
        <v>44925</v>
      </c>
      <c r="J570" s="98" t="s">
        <v>3535</v>
      </c>
      <c r="K570" s="136" t="s">
        <v>3536</v>
      </c>
      <c r="L570" s="330" t="s">
        <v>469</v>
      </c>
      <c r="M570" s="330" t="s">
        <v>2230</v>
      </c>
      <c r="N570" s="8"/>
    </row>
    <row r="571" spans="1:14" ht="26.25" hidden="1" customHeight="1" x14ac:dyDescent="0.25">
      <c r="A571" s="191">
        <v>275</v>
      </c>
      <c r="B571" s="263" t="s">
        <v>2176</v>
      </c>
      <c r="C571" s="3">
        <v>1</v>
      </c>
      <c r="D571" s="271">
        <v>44182</v>
      </c>
      <c r="E571" s="283">
        <v>48990</v>
      </c>
      <c r="F571" s="283">
        <v>48990</v>
      </c>
      <c r="G571" s="212">
        <v>0</v>
      </c>
      <c r="H571" s="98" t="s">
        <v>2168</v>
      </c>
      <c r="I571" s="136">
        <v>44925</v>
      </c>
      <c r="J571" s="98" t="s">
        <v>3535</v>
      </c>
      <c r="K571" s="136" t="s">
        <v>3536</v>
      </c>
      <c r="L571" s="330" t="s">
        <v>469</v>
      </c>
      <c r="M571" s="330" t="s">
        <v>2230</v>
      </c>
      <c r="N571" s="8"/>
    </row>
    <row r="572" spans="1:14" ht="26.25" hidden="1" customHeight="1" x14ac:dyDescent="0.25">
      <c r="A572" s="191">
        <v>276</v>
      </c>
      <c r="B572" s="263" t="s">
        <v>2177</v>
      </c>
      <c r="C572" s="3">
        <v>1</v>
      </c>
      <c r="D572" s="271">
        <v>44539</v>
      </c>
      <c r="E572" s="283">
        <v>22900</v>
      </c>
      <c r="F572" s="283">
        <v>22900</v>
      </c>
      <c r="G572" s="212">
        <v>0</v>
      </c>
      <c r="H572" s="98" t="s">
        <v>2168</v>
      </c>
      <c r="I572" s="136">
        <v>44925</v>
      </c>
      <c r="J572" s="98" t="s">
        <v>3535</v>
      </c>
      <c r="K572" s="136" t="s">
        <v>3536</v>
      </c>
      <c r="L572" s="330" t="s">
        <v>469</v>
      </c>
      <c r="M572" s="330" t="s">
        <v>2230</v>
      </c>
      <c r="N572" s="8"/>
    </row>
    <row r="573" spans="1:14" ht="26.25" hidden="1" customHeight="1" x14ac:dyDescent="0.25">
      <c r="A573" s="191">
        <v>277</v>
      </c>
      <c r="B573" s="263" t="s">
        <v>2178</v>
      </c>
      <c r="C573" s="3">
        <v>1</v>
      </c>
      <c r="D573" s="271">
        <v>44539</v>
      </c>
      <c r="E573" s="283">
        <v>2500</v>
      </c>
      <c r="F573" s="283">
        <v>0</v>
      </c>
      <c r="G573" s="309">
        <v>2500</v>
      </c>
      <c r="H573" s="98" t="s">
        <v>2168</v>
      </c>
      <c r="I573" s="136">
        <v>44925</v>
      </c>
      <c r="J573" s="98" t="s">
        <v>3535</v>
      </c>
      <c r="K573" s="136" t="s">
        <v>3536</v>
      </c>
      <c r="L573" s="330" t="s">
        <v>469</v>
      </c>
      <c r="M573" s="330" t="s">
        <v>2230</v>
      </c>
      <c r="N573" s="8"/>
    </row>
    <row r="574" spans="1:14" ht="26.25" hidden="1" customHeight="1" x14ac:dyDescent="0.25">
      <c r="A574" s="191">
        <v>278</v>
      </c>
      <c r="B574" s="263" t="s">
        <v>2179</v>
      </c>
      <c r="C574" s="3">
        <v>1</v>
      </c>
      <c r="D574" s="271">
        <v>42303</v>
      </c>
      <c r="E574" s="283">
        <v>5660</v>
      </c>
      <c r="F574" s="283">
        <v>5660</v>
      </c>
      <c r="G574" s="309">
        <v>0</v>
      </c>
      <c r="H574" s="98" t="s">
        <v>2168</v>
      </c>
      <c r="I574" s="136">
        <v>44925</v>
      </c>
      <c r="J574" s="98" t="s">
        <v>3535</v>
      </c>
      <c r="K574" s="136" t="s">
        <v>3536</v>
      </c>
      <c r="L574" s="330" t="s">
        <v>469</v>
      </c>
      <c r="M574" s="330" t="s">
        <v>2230</v>
      </c>
      <c r="N574" s="8"/>
    </row>
    <row r="575" spans="1:14" ht="26.25" hidden="1" customHeight="1" x14ac:dyDescent="0.25">
      <c r="A575" s="191">
        <v>279</v>
      </c>
      <c r="B575" s="263" t="s">
        <v>2180</v>
      </c>
      <c r="C575" s="3">
        <v>1</v>
      </c>
      <c r="D575" s="271">
        <v>44922</v>
      </c>
      <c r="E575" s="283">
        <v>5900</v>
      </c>
      <c r="F575" s="283">
        <v>0</v>
      </c>
      <c r="G575" s="309">
        <v>5900</v>
      </c>
      <c r="H575" s="98" t="s">
        <v>2168</v>
      </c>
      <c r="I575" s="136">
        <v>44925</v>
      </c>
      <c r="J575" s="98" t="s">
        <v>3535</v>
      </c>
      <c r="K575" s="136" t="s">
        <v>3536</v>
      </c>
      <c r="L575" s="330" t="s">
        <v>469</v>
      </c>
      <c r="M575" s="330" t="s">
        <v>2230</v>
      </c>
      <c r="N575" s="8"/>
    </row>
    <row r="576" spans="1:14" ht="26.25" hidden="1" customHeight="1" x14ac:dyDescent="0.25">
      <c r="A576" s="191">
        <v>280</v>
      </c>
      <c r="B576" s="263" t="s">
        <v>2181</v>
      </c>
      <c r="C576" s="3">
        <v>1</v>
      </c>
      <c r="D576" s="271">
        <v>41274</v>
      </c>
      <c r="E576" s="283">
        <v>7328.5</v>
      </c>
      <c r="F576" s="283">
        <v>7328.5</v>
      </c>
      <c r="G576" s="212">
        <v>0</v>
      </c>
      <c r="H576" s="98" t="s">
        <v>2168</v>
      </c>
      <c r="I576" s="136">
        <v>44925</v>
      </c>
      <c r="J576" s="98" t="s">
        <v>3535</v>
      </c>
      <c r="K576" s="136" t="s">
        <v>3536</v>
      </c>
      <c r="L576" s="330" t="s">
        <v>469</v>
      </c>
      <c r="M576" s="330" t="s">
        <v>2230</v>
      </c>
      <c r="N576" s="8"/>
    </row>
    <row r="577" spans="1:14" ht="26.25" hidden="1" customHeight="1" x14ac:dyDescent="0.25">
      <c r="A577" s="191">
        <v>281</v>
      </c>
      <c r="B577" s="263" t="s">
        <v>2181</v>
      </c>
      <c r="C577" s="3">
        <v>1</v>
      </c>
      <c r="D577" s="271">
        <v>42369</v>
      </c>
      <c r="E577" s="283">
        <v>7328.5</v>
      </c>
      <c r="F577" s="283">
        <v>7328.5</v>
      </c>
      <c r="G577" s="212">
        <v>0</v>
      </c>
      <c r="H577" s="98" t="s">
        <v>2168</v>
      </c>
      <c r="I577" s="136">
        <v>44925</v>
      </c>
      <c r="J577" s="98" t="s">
        <v>3535</v>
      </c>
      <c r="K577" s="136" t="s">
        <v>3536</v>
      </c>
      <c r="L577" s="330" t="s">
        <v>469</v>
      </c>
      <c r="M577" s="330" t="s">
        <v>2230</v>
      </c>
      <c r="N577" s="8"/>
    </row>
    <row r="578" spans="1:14" ht="26.25" hidden="1" customHeight="1" x14ac:dyDescent="0.25">
      <c r="A578" s="191">
        <v>282</v>
      </c>
      <c r="B578" s="263" t="s">
        <v>2182</v>
      </c>
      <c r="C578" s="3">
        <v>1</v>
      </c>
      <c r="D578" s="271">
        <v>44182</v>
      </c>
      <c r="E578" s="283">
        <v>6900</v>
      </c>
      <c r="F578" s="283">
        <v>0</v>
      </c>
      <c r="G578" s="309">
        <v>6900</v>
      </c>
      <c r="H578" s="98" t="s">
        <v>2168</v>
      </c>
      <c r="I578" s="136">
        <v>44925</v>
      </c>
      <c r="J578" s="98" t="s">
        <v>3535</v>
      </c>
      <c r="K578" s="136" t="s">
        <v>3536</v>
      </c>
      <c r="L578" s="330" t="s">
        <v>469</v>
      </c>
      <c r="M578" s="330" t="s">
        <v>2230</v>
      </c>
      <c r="N578" s="8"/>
    </row>
    <row r="579" spans="1:14" ht="26.25" hidden="1" customHeight="1" x14ac:dyDescent="0.25">
      <c r="A579" s="191">
        <v>283</v>
      </c>
      <c r="B579" s="263" t="s">
        <v>2183</v>
      </c>
      <c r="C579" s="3">
        <v>1</v>
      </c>
      <c r="D579" s="271">
        <v>42726</v>
      </c>
      <c r="E579" s="283">
        <v>6750</v>
      </c>
      <c r="F579" s="283">
        <v>6750</v>
      </c>
      <c r="G579" s="309">
        <v>0</v>
      </c>
      <c r="H579" s="98" t="s">
        <v>2168</v>
      </c>
      <c r="I579" s="136">
        <v>44925</v>
      </c>
      <c r="J579" s="98" t="s">
        <v>3535</v>
      </c>
      <c r="K579" s="136" t="s">
        <v>3536</v>
      </c>
      <c r="L579" s="330" t="s">
        <v>469</v>
      </c>
      <c r="M579" s="330" t="s">
        <v>2230</v>
      </c>
      <c r="N579" s="8"/>
    </row>
    <row r="580" spans="1:14" ht="26.25" hidden="1" customHeight="1" x14ac:dyDescent="0.25">
      <c r="A580" s="191">
        <v>284</v>
      </c>
      <c r="B580" s="263" t="s">
        <v>2184</v>
      </c>
      <c r="C580" s="3">
        <v>1</v>
      </c>
      <c r="D580" s="271">
        <v>44553</v>
      </c>
      <c r="E580" s="283">
        <v>11500</v>
      </c>
      <c r="F580" s="283">
        <v>11500</v>
      </c>
      <c r="G580" s="309">
        <v>0</v>
      </c>
      <c r="H580" s="98" t="s">
        <v>2168</v>
      </c>
      <c r="I580" s="136">
        <v>44925</v>
      </c>
      <c r="J580" s="98" t="s">
        <v>3535</v>
      </c>
      <c r="K580" s="136" t="s">
        <v>3536</v>
      </c>
      <c r="L580" s="330" t="s">
        <v>469</v>
      </c>
      <c r="M580" s="330" t="s">
        <v>2230</v>
      </c>
      <c r="N580" s="8"/>
    </row>
    <row r="581" spans="1:14" ht="26.25" hidden="1" customHeight="1" x14ac:dyDescent="0.25">
      <c r="A581" s="191">
        <v>285</v>
      </c>
      <c r="B581" s="263" t="s">
        <v>2185</v>
      </c>
      <c r="C581" s="3">
        <v>1</v>
      </c>
      <c r="D581" s="271">
        <v>44194</v>
      </c>
      <c r="E581" s="283">
        <v>3735.86</v>
      </c>
      <c r="F581" s="283">
        <v>0</v>
      </c>
      <c r="G581" s="309">
        <v>3735.86</v>
      </c>
      <c r="H581" s="98" t="s">
        <v>2168</v>
      </c>
      <c r="I581" s="136">
        <v>44925</v>
      </c>
      <c r="J581" s="98" t="s">
        <v>3535</v>
      </c>
      <c r="K581" s="136" t="s">
        <v>3536</v>
      </c>
      <c r="L581" s="330" t="s">
        <v>469</v>
      </c>
      <c r="M581" s="330" t="s">
        <v>2230</v>
      </c>
      <c r="N581" s="8"/>
    </row>
    <row r="582" spans="1:14" ht="26.25" hidden="1" customHeight="1" x14ac:dyDescent="0.25">
      <c r="A582" s="191">
        <v>286</v>
      </c>
      <c r="B582" s="263" t="s">
        <v>2186</v>
      </c>
      <c r="C582" s="3">
        <v>1</v>
      </c>
      <c r="D582" s="271">
        <v>44558</v>
      </c>
      <c r="E582" s="283">
        <v>5000</v>
      </c>
      <c r="F582" s="283">
        <v>0</v>
      </c>
      <c r="G582" s="309">
        <v>5000</v>
      </c>
      <c r="H582" s="98" t="s">
        <v>2168</v>
      </c>
      <c r="I582" s="136">
        <v>44925</v>
      </c>
      <c r="J582" s="98" t="s">
        <v>3535</v>
      </c>
      <c r="K582" s="136" t="s">
        <v>3536</v>
      </c>
      <c r="L582" s="330" t="s">
        <v>469</v>
      </c>
      <c r="M582" s="330" t="s">
        <v>2230</v>
      </c>
      <c r="N582" s="8"/>
    </row>
    <row r="583" spans="1:14" ht="26.25" hidden="1" customHeight="1" x14ac:dyDescent="0.25">
      <c r="A583" s="191">
        <v>287</v>
      </c>
      <c r="B583" s="263" t="s">
        <v>2187</v>
      </c>
      <c r="C583" s="3">
        <v>1</v>
      </c>
      <c r="D583" s="271">
        <v>44187</v>
      </c>
      <c r="E583" s="283">
        <v>5299</v>
      </c>
      <c r="F583" s="283">
        <v>0</v>
      </c>
      <c r="G583" s="309">
        <v>5299</v>
      </c>
      <c r="H583" s="98" t="s">
        <v>2168</v>
      </c>
      <c r="I583" s="136">
        <v>44925</v>
      </c>
      <c r="J583" s="98" t="s">
        <v>3535</v>
      </c>
      <c r="K583" s="136" t="s">
        <v>3536</v>
      </c>
      <c r="L583" s="330" t="s">
        <v>469</v>
      </c>
      <c r="M583" s="330" t="s">
        <v>2230</v>
      </c>
      <c r="N583" s="8"/>
    </row>
    <row r="584" spans="1:14" ht="26.25" hidden="1" customHeight="1" x14ac:dyDescent="0.25">
      <c r="A584" s="191">
        <v>288</v>
      </c>
      <c r="B584" s="263" t="s">
        <v>2188</v>
      </c>
      <c r="C584" s="3">
        <v>2</v>
      </c>
      <c r="D584" s="271">
        <v>43006</v>
      </c>
      <c r="E584" s="283">
        <v>49980</v>
      </c>
      <c r="F584" s="283">
        <v>49980</v>
      </c>
      <c r="G584" s="309">
        <v>0</v>
      </c>
      <c r="H584" s="98" t="s">
        <v>2168</v>
      </c>
      <c r="I584" s="136">
        <v>44925</v>
      </c>
      <c r="J584" s="98" t="s">
        <v>3535</v>
      </c>
      <c r="K584" s="136" t="s">
        <v>3536</v>
      </c>
      <c r="L584" s="330" t="s">
        <v>469</v>
      </c>
      <c r="M584" s="330" t="s">
        <v>2230</v>
      </c>
      <c r="N584" s="8"/>
    </row>
    <row r="585" spans="1:14" ht="26.25" hidden="1" customHeight="1" x14ac:dyDescent="0.25">
      <c r="A585" s="191">
        <v>289</v>
      </c>
      <c r="B585" s="263" t="s">
        <v>2189</v>
      </c>
      <c r="C585" s="3">
        <v>1</v>
      </c>
      <c r="D585" s="271">
        <v>41192</v>
      </c>
      <c r="E585" s="283">
        <v>10000</v>
      </c>
      <c r="F585" s="283">
        <v>10000</v>
      </c>
      <c r="G585" s="309">
        <v>0</v>
      </c>
      <c r="H585" s="98" t="s">
        <v>2168</v>
      </c>
      <c r="I585" s="136">
        <v>44925</v>
      </c>
      <c r="J585" s="98" t="s">
        <v>3535</v>
      </c>
      <c r="K585" s="136" t="s">
        <v>3536</v>
      </c>
      <c r="L585" s="330" t="s">
        <v>469</v>
      </c>
      <c r="M585" s="330" t="s">
        <v>2230</v>
      </c>
      <c r="N585" s="8"/>
    </row>
    <row r="586" spans="1:14" ht="26.25" hidden="1" customHeight="1" x14ac:dyDescent="0.25">
      <c r="A586" s="191">
        <v>290</v>
      </c>
      <c r="B586" s="263" t="s">
        <v>2190</v>
      </c>
      <c r="C586" s="3">
        <v>1</v>
      </c>
      <c r="D586" s="271">
        <v>42303</v>
      </c>
      <c r="E586" s="283">
        <v>8000</v>
      </c>
      <c r="F586" s="283">
        <v>8000</v>
      </c>
      <c r="G586" s="309">
        <v>0</v>
      </c>
      <c r="H586" s="98" t="s">
        <v>2168</v>
      </c>
      <c r="I586" s="136">
        <v>44925</v>
      </c>
      <c r="J586" s="98" t="s">
        <v>3535</v>
      </c>
      <c r="K586" s="136" t="s">
        <v>3536</v>
      </c>
      <c r="L586" s="330" t="s">
        <v>469</v>
      </c>
      <c r="M586" s="330" t="s">
        <v>2230</v>
      </c>
      <c r="N586" s="8"/>
    </row>
    <row r="587" spans="1:14" ht="26.25" hidden="1" customHeight="1" x14ac:dyDescent="0.25">
      <c r="A587" s="191">
        <v>291</v>
      </c>
      <c r="B587" s="263" t="s">
        <v>2191</v>
      </c>
      <c r="C587" s="3">
        <v>1</v>
      </c>
      <c r="D587" s="271">
        <v>42303</v>
      </c>
      <c r="E587" s="283">
        <v>25000</v>
      </c>
      <c r="F587" s="283">
        <v>25000</v>
      </c>
      <c r="G587" s="309">
        <v>0</v>
      </c>
      <c r="H587" s="98" t="s">
        <v>2168</v>
      </c>
      <c r="I587" s="136">
        <v>44925</v>
      </c>
      <c r="J587" s="98" t="s">
        <v>3535</v>
      </c>
      <c r="K587" s="136" t="s">
        <v>3536</v>
      </c>
      <c r="L587" s="330" t="s">
        <v>469</v>
      </c>
      <c r="M587" s="330" t="s">
        <v>2230</v>
      </c>
      <c r="N587" s="8"/>
    </row>
    <row r="588" spans="1:14" ht="26.25" hidden="1" customHeight="1" x14ac:dyDescent="0.25">
      <c r="A588" s="191">
        <v>292</v>
      </c>
      <c r="B588" s="263" t="s">
        <v>2192</v>
      </c>
      <c r="C588" s="3">
        <v>1</v>
      </c>
      <c r="D588" s="271">
        <v>43097</v>
      </c>
      <c r="E588" s="283">
        <v>30000</v>
      </c>
      <c r="F588" s="283">
        <v>30000</v>
      </c>
      <c r="G588" s="309">
        <v>0</v>
      </c>
      <c r="H588" s="98" t="s">
        <v>2168</v>
      </c>
      <c r="I588" s="136">
        <v>44925</v>
      </c>
      <c r="J588" s="98" t="s">
        <v>3535</v>
      </c>
      <c r="K588" s="136" t="s">
        <v>3536</v>
      </c>
      <c r="L588" s="330" t="s">
        <v>469</v>
      </c>
      <c r="M588" s="330" t="s">
        <v>2230</v>
      </c>
      <c r="N588" s="8"/>
    </row>
    <row r="589" spans="1:14" ht="26.25" hidden="1" customHeight="1" x14ac:dyDescent="0.25">
      <c r="A589" s="191">
        <v>293</v>
      </c>
      <c r="B589" s="263" t="s">
        <v>2193</v>
      </c>
      <c r="C589" s="3">
        <v>1</v>
      </c>
      <c r="D589" s="271">
        <v>41192</v>
      </c>
      <c r="E589" s="283">
        <v>40000</v>
      </c>
      <c r="F589" s="283">
        <v>40000</v>
      </c>
      <c r="G589" s="309">
        <v>0</v>
      </c>
      <c r="H589" s="98" t="s">
        <v>2168</v>
      </c>
      <c r="I589" s="136">
        <v>44925</v>
      </c>
      <c r="J589" s="98" t="s">
        <v>3535</v>
      </c>
      <c r="K589" s="136" t="s">
        <v>3536</v>
      </c>
      <c r="L589" s="330" t="s">
        <v>469</v>
      </c>
      <c r="M589" s="330" t="s">
        <v>2230</v>
      </c>
      <c r="N589" s="8"/>
    </row>
    <row r="590" spans="1:14" ht="26.25" hidden="1" customHeight="1" x14ac:dyDescent="0.25">
      <c r="A590" s="191">
        <v>294</v>
      </c>
      <c r="B590" s="263" t="s">
        <v>2194</v>
      </c>
      <c r="C590" s="3">
        <v>1</v>
      </c>
      <c r="D590" s="271">
        <v>44182</v>
      </c>
      <c r="E590" s="283">
        <v>14000</v>
      </c>
      <c r="F590" s="283">
        <v>14000</v>
      </c>
      <c r="G590" s="309">
        <v>0</v>
      </c>
      <c r="H590" s="98" t="s">
        <v>2168</v>
      </c>
      <c r="I590" s="136">
        <v>44925</v>
      </c>
      <c r="J590" s="98" t="s">
        <v>3535</v>
      </c>
      <c r="K590" s="136" t="s">
        <v>3536</v>
      </c>
      <c r="L590" s="330" t="s">
        <v>469</v>
      </c>
      <c r="M590" s="330" t="s">
        <v>2230</v>
      </c>
      <c r="N590" s="8"/>
    </row>
    <row r="591" spans="1:14" ht="26.25" hidden="1" customHeight="1" x14ac:dyDescent="0.25">
      <c r="A591" s="191">
        <v>295</v>
      </c>
      <c r="B591" s="263" t="s">
        <v>2195</v>
      </c>
      <c r="C591" s="3">
        <v>1</v>
      </c>
      <c r="D591" s="271">
        <v>41192</v>
      </c>
      <c r="E591" s="283">
        <v>10000</v>
      </c>
      <c r="F591" s="283">
        <v>10000</v>
      </c>
      <c r="G591" s="309">
        <v>0</v>
      </c>
      <c r="H591" s="98" t="s">
        <v>2168</v>
      </c>
      <c r="I591" s="136">
        <v>44925</v>
      </c>
      <c r="J591" s="98" t="s">
        <v>3535</v>
      </c>
      <c r="K591" s="136" t="s">
        <v>3536</v>
      </c>
      <c r="L591" s="330" t="s">
        <v>469</v>
      </c>
      <c r="M591" s="330" t="s">
        <v>2230</v>
      </c>
      <c r="N591" s="8"/>
    </row>
    <row r="592" spans="1:14" ht="37.5" hidden="1" customHeight="1" x14ac:dyDescent="0.25">
      <c r="A592" s="191">
        <v>296</v>
      </c>
      <c r="B592" s="263" t="s">
        <v>2196</v>
      </c>
      <c r="C592" s="3">
        <v>2</v>
      </c>
      <c r="D592" s="271">
        <v>43006</v>
      </c>
      <c r="E592" s="283">
        <v>6426</v>
      </c>
      <c r="F592" s="283">
        <v>6426</v>
      </c>
      <c r="G592" s="309">
        <v>0</v>
      </c>
      <c r="H592" s="98" t="s">
        <v>2168</v>
      </c>
      <c r="I592" s="136">
        <v>44925</v>
      </c>
      <c r="J592" s="98" t="s">
        <v>3535</v>
      </c>
      <c r="K592" s="136" t="s">
        <v>3536</v>
      </c>
      <c r="L592" s="330" t="s">
        <v>469</v>
      </c>
      <c r="M592" s="330" t="s">
        <v>2230</v>
      </c>
      <c r="N592" s="8"/>
    </row>
    <row r="593" spans="1:14" ht="24.75" hidden="1" customHeight="1" x14ac:dyDescent="0.25">
      <c r="A593" s="191">
        <v>297</v>
      </c>
      <c r="B593" s="263" t="s">
        <v>2197</v>
      </c>
      <c r="C593" s="3"/>
      <c r="D593" s="271">
        <v>43684</v>
      </c>
      <c r="E593" s="283">
        <v>12500</v>
      </c>
      <c r="F593" s="283">
        <v>12500</v>
      </c>
      <c r="G593" s="309">
        <v>0</v>
      </c>
      <c r="H593" s="98" t="s">
        <v>2168</v>
      </c>
      <c r="I593" s="136">
        <v>44925</v>
      </c>
      <c r="J593" s="98" t="s">
        <v>3535</v>
      </c>
      <c r="K593" s="136" t="s">
        <v>3536</v>
      </c>
      <c r="L593" s="330" t="s">
        <v>469</v>
      </c>
      <c r="M593" s="330" t="s">
        <v>2230</v>
      </c>
      <c r="N593" s="8"/>
    </row>
    <row r="594" spans="1:14" ht="28.5" hidden="1" customHeight="1" x14ac:dyDescent="0.25">
      <c r="A594" s="191">
        <v>298</v>
      </c>
      <c r="B594" s="263" t="s">
        <v>2198</v>
      </c>
      <c r="C594" s="3">
        <v>1</v>
      </c>
      <c r="D594" s="271">
        <v>42303</v>
      </c>
      <c r="E594" s="283">
        <v>17000</v>
      </c>
      <c r="F594" s="283">
        <v>17000</v>
      </c>
      <c r="G594" s="309">
        <v>0</v>
      </c>
      <c r="H594" s="98" t="s">
        <v>2168</v>
      </c>
      <c r="I594" s="136">
        <v>44925</v>
      </c>
      <c r="J594" s="98" t="s">
        <v>3535</v>
      </c>
      <c r="K594" s="136" t="s">
        <v>3536</v>
      </c>
      <c r="L594" s="330" t="s">
        <v>469</v>
      </c>
      <c r="M594" s="330" t="s">
        <v>2230</v>
      </c>
      <c r="N594" s="8"/>
    </row>
    <row r="595" spans="1:14" ht="27.75" hidden="1" customHeight="1" x14ac:dyDescent="0.25">
      <c r="A595" s="191">
        <v>299</v>
      </c>
      <c r="B595" s="263" t="s">
        <v>2199</v>
      </c>
      <c r="C595" s="3">
        <v>1</v>
      </c>
      <c r="D595" s="271">
        <v>43006</v>
      </c>
      <c r="E595" s="283">
        <v>10000</v>
      </c>
      <c r="F595" s="283">
        <v>10000</v>
      </c>
      <c r="G595" s="309">
        <v>0</v>
      </c>
      <c r="H595" s="98" t="s">
        <v>2168</v>
      </c>
      <c r="I595" s="136">
        <v>44925</v>
      </c>
      <c r="J595" s="98" t="s">
        <v>3535</v>
      </c>
      <c r="K595" s="136" t="s">
        <v>3536</v>
      </c>
      <c r="L595" s="330" t="s">
        <v>469</v>
      </c>
      <c r="M595" s="330" t="s">
        <v>2230</v>
      </c>
      <c r="N595" s="8"/>
    </row>
    <row r="596" spans="1:14" ht="27.75" hidden="1" customHeight="1" x14ac:dyDescent="0.25">
      <c r="A596" s="191">
        <v>300</v>
      </c>
      <c r="B596" s="263" t="s">
        <v>2200</v>
      </c>
      <c r="C596" s="3">
        <v>1</v>
      </c>
      <c r="D596" s="271">
        <v>41192</v>
      </c>
      <c r="E596" s="283">
        <v>5000</v>
      </c>
      <c r="F596" s="283">
        <v>0</v>
      </c>
      <c r="G596" s="309">
        <v>5000</v>
      </c>
      <c r="H596" s="98" t="s">
        <v>2168</v>
      </c>
      <c r="I596" s="136">
        <v>44925</v>
      </c>
      <c r="J596" s="98" t="s">
        <v>3535</v>
      </c>
      <c r="K596" s="136" t="s">
        <v>3536</v>
      </c>
      <c r="L596" s="330" t="s">
        <v>469</v>
      </c>
      <c r="M596" s="330" t="s">
        <v>2230</v>
      </c>
      <c r="N596" s="8"/>
    </row>
    <row r="597" spans="1:14" s="36" customFormat="1" ht="27.75" hidden="1" customHeight="1" x14ac:dyDescent="0.25">
      <c r="A597" s="191">
        <v>301</v>
      </c>
      <c r="B597" s="385" t="s">
        <v>2201</v>
      </c>
      <c r="C597" s="81"/>
      <c r="D597" s="363">
        <v>2007</v>
      </c>
      <c r="E597" s="361">
        <v>25000</v>
      </c>
      <c r="F597" s="361">
        <v>0</v>
      </c>
      <c r="G597" s="309">
        <v>25000</v>
      </c>
      <c r="H597" s="98" t="s">
        <v>2168</v>
      </c>
      <c r="I597" s="136">
        <v>44925</v>
      </c>
      <c r="J597" s="98" t="s">
        <v>3610</v>
      </c>
      <c r="K597" s="173">
        <v>45043</v>
      </c>
      <c r="L597" s="358" t="s">
        <v>469</v>
      </c>
      <c r="M597" s="358" t="s">
        <v>2230</v>
      </c>
      <c r="N597" s="359"/>
    </row>
    <row r="598" spans="1:14" s="36" customFormat="1" ht="27.75" hidden="1" customHeight="1" x14ac:dyDescent="0.25">
      <c r="A598" s="191">
        <v>302</v>
      </c>
      <c r="B598" s="385" t="s">
        <v>2202</v>
      </c>
      <c r="C598" s="81"/>
      <c r="D598" s="362"/>
      <c r="E598" s="361">
        <v>165453.63</v>
      </c>
      <c r="F598" s="361">
        <v>71503.63</v>
      </c>
      <c r="G598" s="309">
        <v>93950</v>
      </c>
      <c r="H598" s="98" t="s">
        <v>2168</v>
      </c>
      <c r="I598" s="136">
        <v>44925</v>
      </c>
      <c r="J598" s="98" t="s">
        <v>3611</v>
      </c>
      <c r="K598" s="136">
        <v>45043</v>
      </c>
      <c r="L598" s="358" t="s">
        <v>469</v>
      </c>
      <c r="M598" s="358" t="s">
        <v>2230</v>
      </c>
      <c r="N598" s="359"/>
    </row>
    <row r="599" spans="1:14" s="36" customFormat="1" ht="36" hidden="1" customHeight="1" x14ac:dyDescent="0.25">
      <c r="A599" s="191">
        <v>303</v>
      </c>
      <c r="B599" s="96" t="s">
        <v>3281</v>
      </c>
      <c r="C599" s="81">
        <v>1</v>
      </c>
      <c r="D599" s="362"/>
      <c r="E599" s="361">
        <v>80000</v>
      </c>
      <c r="F599" s="361">
        <v>0</v>
      </c>
      <c r="G599" s="309">
        <v>80000</v>
      </c>
      <c r="H599" s="98" t="s">
        <v>2205</v>
      </c>
      <c r="I599" s="136">
        <v>44925</v>
      </c>
      <c r="J599" s="98" t="s">
        <v>3581</v>
      </c>
      <c r="K599" s="136">
        <v>45022</v>
      </c>
      <c r="L599" s="358" t="s">
        <v>2206</v>
      </c>
      <c r="M599" s="358" t="s">
        <v>2230</v>
      </c>
      <c r="N599" s="359"/>
    </row>
    <row r="600" spans="1:14" s="36" customFormat="1" ht="26.25" hidden="1" customHeight="1" x14ac:dyDescent="0.25">
      <c r="A600" s="191">
        <v>304</v>
      </c>
      <c r="B600" s="96" t="s">
        <v>3282</v>
      </c>
      <c r="C600" s="81"/>
      <c r="D600" s="362"/>
      <c r="E600" s="361">
        <v>748703.26</v>
      </c>
      <c r="F600" s="361">
        <v>427833.45</v>
      </c>
      <c r="G600" s="309">
        <v>320869.81</v>
      </c>
      <c r="H600" s="98" t="s">
        <v>2211</v>
      </c>
      <c r="I600" s="136">
        <v>44925</v>
      </c>
      <c r="J600" s="98" t="s">
        <v>3651</v>
      </c>
      <c r="K600" s="136">
        <v>45082</v>
      </c>
      <c r="L600" s="358" t="s">
        <v>2206</v>
      </c>
      <c r="M600" s="358" t="s">
        <v>2230</v>
      </c>
      <c r="N600" s="359"/>
    </row>
    <row r="601" spans="1:14" s="36" customFormat="1" ht="26.25" hidden="1" customHeight="1" x14ac:dyDescent="0.25">
      <c r="A601" s="191">
        <v>306</v>
      </c>
      <c r="B601" s="96" t="s">
        <v>3284</v>
      </c>
      <c r="C601" s="81"/>
      <c r="D601" s="362"/>
      <c r="E601" s="361">
        <v>545674.05000000005</v>
      </c>
      <c r="F601" s="361">
        <v>0</v>
      </c>
      <c r="G601" s="309">
        <v>545674.05000000005</v>
      </c>
      <c r="H601" s="98" t="s">
        <v>2205</v>
      </c>
      <c r="I601" s="136">
        <v>44925</v>
      </c>
      <c r="J601" s="98" t="s">
        <v>3652</v>
      </c>
      <c r="K601" s="136">
        <v>45082</v>
      </c>
      <c r="L601" s="358" t="s">
        <v>2206</v>
      </c>
      <c r="M601" s="358" t="s">
        <v>2230</v>
      </c>
      <c r="N601" s="359"/>
    </row>
    <row r="602" spans="1:14" ht="26.25" hidden="1" customHeight="1" x14ac:dyDescent="0.25">
      <c r="A602" s="191">
        <v>307</v>
      </c>
      <c r="B602" s="96" t="s">
        <v>3283</v>
      </c>
      <c r="C602" s="3"/>
      <c r="D602" s="271"/>
      <c r="E602" s="283">
        <v>765667.23</v>
      </c>
      <c r="F602" s="283">
        <v>434052.92</v>
      </c>
      <c r="G602" s="309">
        <v>331614.31</v>
      </c>
      <c r="H602" s="98" t="s">
        <v>2210</v>
      </c>
      <c r="I602" s="136">
        <v>44925</v>
      </c>
      <c r="J602" s="98" t="s">
        <v>3650</v>
      </c>
      <c r="K602" s="136">
        <v>45082</v>
      </c>
      <c r="L602" s="332" t="s">
        <v>2206</v>
      </c>
      <c r="M602" s="332" t="s">
        <v>2230</v>
      </c>
      <c r="N602" s="8"/>
    </row>
    <row r="603" spans="1:14" ht="26.25" hidden="1" customHeight="1" x14ac:dyDescent="0.25">
      <c r="A603" s="191">
        <v>308</v>
      </c>
      <c r="B603" s="357" t="s">
        <v>3537</v>
      </c>
      <c r="C603" s="3">
        <v>1</v>
      </c>
      <c r="D603" s="271">
        <v>43684</v>
      </c>
      <c r="E603" s="283">
        <v>1755</v>
      </c>
      <c r="F603" s="283">
        <v>0</v>
      </c>
      <c r="G603" s="309">
        <v>1755</v>
      </c>
      <c r="H603" s="98" t="s">
        <v>2168</v>
      </c>
      <c r="I603" s="136">
        <v>44925</v>
      </c>
      <c r="J603" s="98" t="s">
        <v>3535</v>
      </c>
      <c r="K603" s="136" t="s">
        <v>3536</v>
      </c>
      <c r="L603" s="355"/>
      <c r="M603" s="355" t="s">
        <v>2230</v>
      </c>
      <c r="N603" s="8"/>
    </row>
    <row r="604" spans="1:14" ht="26.25" hidden="1" customHeight="1" x14ac:dyDescent="0.25">
      <c r="A604" s="191">
        <v>309</v>
      </c>
      <c r="B604" s="357" t="s">
        <v>3538</v>
      </c>
      <c r="C604" s="3">
        <v>1</v>
      </c>
      <c r="D604" s="271">
        <v>43738</v>
      </c>
      <c r="E604" s="283">
        <v>6900</v>
      </c>
      <c r="F604" s="283">
        <v>0</v>
      </c>
      <c r="G604" s="309">
        <v>6900</v>
      </c>
      <c r="H604" s="98" t="s">
        <v>2168</v>
      </c>
      <c r="I604" s="136">
        <v>44925</v>
      </c>
      <c r="J604" s="98" t="s">
        <v>3535</v>
      </c>
      <c r="K604" s="136" t="s">
        <v>3536</v>
      </c>
      <c r="L604" s="355"/>
      <c r="M604" s="355" t="s">
        <v>2230</v>
      </c>
      <c r="N604" s="8"/>
    </row>
    <row r="605" spans="1:14" ht="26.25" hidden="1" customHeight="1" x14ac:dyDescent="0.25">
      <c r="A605" s="191">
        <v>310</v>
      </c>
      <c r="B605" s="357" t="s">
        <v>3539</v>
      </c>
      <c r="C605" s="3">
        <v>2</v>
      </c>
      <c r="D605" s="271">
        <v>42191</v>
      </c>
      <c r="E605" s="283">
        <v>4200</v>
      </c>
      <c r="F605" s="283">
        <v>0</v>
      </c>
      <c r="G605" s="309">
        <v>4200</v>
      </c>
      <c r="H605" s="98" t="s">
        <v>2168</v>
      </c>
      <c r="I605" s="136">
        <v>44925</v>
      </c>
      <c r="J605" s="98" t="s">
        <v>3535</v>
      </c>
      <c r="K605" s="136" t="s">
        <v>3536</v>
      </c>
      <c r="L605" s="355"/>
      <c r="M605" s="355" t="s">
        <v>2230</v>
      </c>
      <c r="N605" s="8"/>
    </row>
    <row r="606" spans="1:14" ht="26.25" hidden="1" customHeight="1" x14ac:dyDescent="0.25">
      <c r="A606" s="191">
        <v>311</v>
      </c>
      <c r="B606" s="328" t="s">
        <v>3540</v>
      </c>
      <c r="C606" s="3">
        <v>3</v>
      </c>
      <c r="D606" s="271">
        <v>42303</v>
      </c>
      <c r="E606" s="283">
        <v>3192</v>
      </c>
      <c r="F606" s="283">
        <v>0</v>
      </c>
      <c r="G606" s="309">
        <v>3192</v>
      </c>
      <c r="H606" s="98" t="s">
        <v>2168</v>
      </c>
      <c r="I606" s="136">
        <v>44925</v>
      </c>
      <c r="J606" s="98" t="s">
        <v>3535</v>
      </c>
      <c r="K606" s="136" t="s">
        <v>3536</v>
      </c>
      <c r="L606" s="332"/>
      <c r="M606" s="332" t="s">
        <v>2230</v>
      </c>
      <c r="N606" s="8"/>
    </row>
    <row r="607" spans="1:14" ht="26.25" hidden="1" customHeight="1" x14ac:dyDescent="0.25">
      <c r="A607" s="191">
        <v>312</v>
      </c>
      <c r="B607" s="328" t="s">
        <v>3541</v>
      </c>
      <c r="C607" s="3">
        <v>1</v>
      </c>
      <c r="D607" s="271">
        <v>43006</v>
      </c>
      <c r="E607" s="283">
        <v>402</v>
      </c>
      <c r="F607" s="283">
        <v>0</v>
      </c>
      <c r="G607" s="309">
        <v>402</v>
      </c>
      <c r="H607" s="98" t="s">
        <v>2168</v>
      </c>
      <c r="I607" s="136">
        <v>44925</v>
      </c>
      <c r="J607" s="98" t="s">
        <v>3535</v>
      </c>
      <c r="K607" s="136" t="s">
        <v>3536</v>
      </c>
      <c r="L607" s="355"/>
      <c r="M607" s="355" t="s">
        <v>2230</v>
      </c>
      <c r="N607" s="8"/>
    </row>
    <row r="608" spans="1:14" ht="26.25" hidden="1" customHeight="1" x14ac:dyDescent="0.25">
      <c r="A608" s="191">
        <v>313</v>
      </c>
      <c r="B608" s="328" t="s">
        <v>3542</v>
      </c>
      <c r="C608" s="3">
        <v>6</v>
      </c>
      <c r="D608" s="271">
        <v>42303</v>
      </c>
      <c r="E608" s="283">
        <v>1920</v>
      </c>
      <c r="F608" s="283">
        <v>0</v>
      </c>
      <c r="G608" s="309">
        <v>1920</v>
      </c>
      <c r="H608" s="98" t="s">
        <v>2168</v>
      </c>
      <c r="I608" s="136">
        <v>44925</v>
      </c>
      <c r="J608" s="98" t="s">
        <v>3535</v>
      </c>
      <c r="K608" s="136" t="s">
        <v>3536</v>
      </c>
      <c r="L608" s="355"/>
      <c r="M608" s="355" t="s">
        <v>2230</v>
      </c>
      <c r="N608" s="8"/>
    </row>
    <row r="609" spans="1:14" ht="26.25" hidden="1" customHeight="1" x14ac:dyDescent="0.25">
      <c r="A609" s="191">
        <v>314</v>
      </c>
      <c r="B609" s="328" t="s">
        <v>3543</v>
      </c>
      <c r="C609" s="3">
        <v>8</v>
      </c>
      <c r="D609" s="271">
        <v>42303</v>
      </c>
      <c r="E609" s="283">
        <v>2880</v>
      </c>
      <c r="F609" s="283">
        <v>0</v>
      </c>
      <c r="G609" s="309">
        <v>2880</v>
      </c>
      <c r="H609" s="98" t="s">
        <v>2168</v>
      </c>
      <c r="I609" s="136">
        <v>44925</v>
      </c>
      <c r="J609" s="98" t="s">
        <v>3535</v>
      </c>
      <c r="K609" s="136" t="s">
        <v>3536</v>
      </c>
      <c r="L609" s="355"/>
      <c r="M609" s="355" t="s">
        <v>2230</v>
      </c>
      <c r="N609" s="8"/>
    </row>
    <row r="610" spans="1:14" ht="26.25" hidden="1" customHeight="1" x14ac:dyDescent="0.25">
      <c r="A610" s="191">
        <v>315</v>
      </c>
      <c r="B610" s="328" t="s">
        <v>3544</v>
      </c>
      <c r="C610" s="3">
        <v>1</v>
      </c>
      <c r="D610" s="271">
        <v>44558</v>
      </c>
      <c r="E610" s="283">
        <v>5720</v>
      </c>
      <c r="F610" s="283">
        <v>0</v>
      </c>
      <c r="G610" s="309">
        <v>5720</v>
      </c>
      <c r="H610" s="98" t="s">
        <v>2168</v>
      </c>
      <c r="I610" s="136">
        <v>44925</v>
      </c>
      <c r="J610" s="98" t="s">
        <v>3535</v>
      </c>
      <c r="K610" s="136" t="s">
        <v>3536</v>
      </c>
      <c r="L610" s="355"/>
      <c r="M610" s="355" t="s">
        <v>2230</v>
      </c>
      <c r="N610" s="8"/>
    </row>
    <row r="611" spans="1:14" ht="26.25" hidden="1" customHeight="1" x14ac:dyDescent="0.25">
      <c r="A611" s="191">
        <v>316</v>
      </c>
      <c r="B611" s="328" t="s">
        <v>3545</v>
      </c>
      <c r="C611" s="3">
        <v>4</v>
      </c>
      <c r="D611" s="271">
        <v>44558</v>
      </c>
      <c r="E611" s="283">
        <v>6400</v>
      </c>
      <c r="F611" s="283">
        <v>0</v>
      </c>
      <c r="G611" s="309">
        <v>6400</v>
      </c>
      <c r="H611" s="98" t="s">
        <v>2168</v>
      </c>
      <c r="I611" s="136">
        <v>44925</v>
      </c>
      <c r="J611" s="98" t="s">
        <v>3535</v>
      </c>
      <c r="K611" s="136" t="s">
        <v>3536</v>
      </c>
      <c r="L611" s="355"/>
      <c r="M611" s="355" t="s">
        <v>2230</v>
      </c>
      <c r="N611" s="8"/>
    </row>
    <row r="612" spans="1:14" ht="26.25" hidden="1" customHeight="1" x14ac:dyDescent="0.25">
      <c r="A612" s="191">
        <v>317</v>
      </c>
      <c r="B612" s="328" t="s">
        <v>3546</v>
      </c>
      <c r="C612" s="3">
        <v>1</v>
      </c>
      <c r="D612" s="271">
        <v>43684</v>
      </c>
      <c r="E612" s="283">
        <v>4950</v>
      </c>
      <c r="F612" s="283">
        <v>0</v>
      </c>
      <c r="G612" s="309">
        <v>4950</v>
      </c>
      <c r="H612" s="98" t="s">
        <v>2168</v>
      </c>
      <c r="I612" s="136">
        <v>44925</v>
      </c>
      <c r="J612" s="98" t="s">
        <v>3535</v>
      </c>
      <c r="K612" s="136" t="s">
        <v>3536</v>
      </c>
      <c r="L612" s="355"/>
      <c r="M612" s="355" t="s">
        <v>2230</v>
      </c>
      <c r="N612" s="8"/>
    </row>
    <row r="613" spans="1:14" ht="26.25" hidden="1" customHeight="1" x14ac:dyDescent="0.25">
      <c r="A613" s="191">
        <v>318</v>
      </c>
      <c r="B613" s="328" t="s">
        <v>3547</v>
      </c>
      <c r="C613" s="3">
        <v>1</v>
      </c>
      <c r="D613" s="271">
        <v>43684</v>
      </c>
      <c r="E613" s="283">
        <v>2400</v>
      </c>
      <c r="F613" s="283">
        <v>0</v>
      </c>
      <c r="G613" s="309">
        <v>2400</v>
      </c>
      <c r="H613" s="98" t="s">
        <v>2168</v>
      </c>
      <c r="I613" s="136">
        <v>44925</v>
      </c>
      <c r="J613" s="98" t="s">
        <v>3535</v>
      </c>
      <c r="K613" s="136" t="s">
        <v>3536</v>
      </c>
      <c r="L613" s="355"/>
      <c r="M613" s="355" t="s">
        <v>2230</v>
      </c>
      <c r="N613" s="8"/>
    </row>
    <row r="614" spans="1:14" ht="26.25" hidden="1" customHeight="1" x14ac:dyDescent="0.25">
      <c r="A614" s="191">
        <v>319</v>
      </c>
      <c r="B614" s="328" t="s">
        <v>3548</v>
      </c>
      <c r="C614" s="3">
        <v>2</v>
      </c>
      <c r="D614" s="271">
        <v>44558</v>
      </c>
      <c r="E614" s="283">
        <v>980</v>
      </c>
      <c r="F614" s="283">
        <v>0</v>
      </c>
      <c r="G614" s="309">
        <v>980</v>
      </c>
      <c r="H614" s="98" t="s">
        <v>2168</v>
      </c>
      <c r="I614" s="136">
        <v>44925</v>
      </c>
      <c r="J614" s="98" t="s">
        <v>3535</v>
      </c>
      <c r="K614" s="136" t="s">
        <v>3536</v>
      </c>
      <c r="L614" s="355"/>
      <c r="M614" s="355" t="s">
        <v>2230</v>
      </c>
      <c r="N614" s="8"/>
    </row>
    <row r="615" spans="1:14" ht="26.25" hidden="1" customHeight="1" x14ac:dyDescent="0.25">
      <c r="A615" s="191">
        <v>320</v>
      </c>
      <c r="B615" s="328" t="s">
        <v>3549</v>
      </c>
      <c r="C615" s="3">
        <v>3</v>
      </c>
      <c r="D615" s="271">
        <v>43684</v>
      </c>
      <c r="E615" s="283">
        <v>251.1</v>
      </c>
      <c r="F615" s="283">
        <v>0</v>
      </c>
      <c r="G615" s="309">
        <v>251.1</v>
      </c>
      <c r="H615" s="98" t="s">
        <v>2168</v>
      </c>
      <c r="I615" s="136">
        <v>44925</v>
      </c>
      <c r="J615" s="98" t="s">
        <v>3535</v>
      </c>
      <c r="K615" s="136" t="s">
        <v>3536</v>
      </c>
      <c r="L615" s="355"/>
      <c r="M615" s="355" t="s">
        <v>2230</v>
      </c>
      <c r="N615" s="8"/>
    </row>
    <row r="616" spans="1:14" ht="26.25" hidden="1" customHeight="1" x14ac:dyDescent="0.25">
      <c r="A616" s="191">
        <v>321</v>
      </c>
      <c r="B616" s="328" t="s">
        <v>3550</v>
      </c>
      <c r="C616" s="3">
        <v>3</v>
      </c>
      <c r="D616" s="271">
        <v>43684</v>
      </c>
      <c r="E616" s="283">
        <v>3294</v>
      </c>
      <c r="F616" s="283">
        <v>0</v>
      </c>
      <c r="G616" s="309">
        <v>3294</v>
      </c>
      <c r="H616" s="98" t="s">
        <v>2168</v>
      </c>
      <c r="I616" s="136">
        <v>44925</v>
      </c>
      <c r="J616" s="98" t="s">
        <v>3535</v>
      </c>
      <c r="K616" s="136" t="s">
        <v>3536</v>
      </c>
      <c r="L616" s="355"/>
      <c r="M616" s="355" t="s">
        <v>2230</v>
      </c>
      <c r="N616" s="8"/>
    </row>
    <row r="617" spans="1:14" ht="26.25" hidden="1" customHeight="1" x14ac:dyDescent="0.25">
      <c r="A617" s="191">
        <v>322</v>
      </c>
      <c r="B617" s="328" t="s">
        <v>3551</v>
      </c>
      <c r="C617" s="3">
        <v>1</v>
      </c>
      <c r="D617" s="271">
        <v>43684</v>
      </c>
      <c r="E617" s="283">
        <v>1920</v>
      </c>
      <c r="F617" s="283">
        <v>0</v>
      </c>
      <c r="G617" s="309">
        <v>1920</v>
      </c>
      <c r="H617" s="98" t="s">
        <v>2168</v>
      </c>
      <c r="I617" s="136">
        <v>44925</v>
      </c>
      <c r="J617" s="98" t="s">
        <v>3535</v>
      </c>
      <c r="K617" s="136" t="s">
        <v>3536</v>
      </c>
      <c r="L617" s="355"/>
      <c r="M617" s="355" t="s">
        <v>2230</v>
      </c>
      <c r="N617" s="8"/>
    </row>
    <row r="618" spans="1:14" ht="26.25" hidden="1" customHeight="1" x14ac:dyDescent="0.25">
      <c r="A618" s="191">
        <v>323</v>
      </c>
      <c r="B618" s="328" t="s">
        <v>3552</v>
      </c>
      <c r="C618" s="3">
        <v>3</v>
      </c>
      <c r="D618" s="271">
        <v>43684</v>
      </c>
      <c r="E618" s="283">
        <v>1458</v>
      </c>
      <c r="F618" s="283">
        <v>0</v>
      </c>
      <c r="G618" s="309">
        <v>1458</v>
      </c>
      <c r="H618" s="98" t="s">
        <v>2168</v>
      </c>
      <c r="I618" s="136">
        <v>44925</v>
      </c>
      <c r="J618" s="98" t="s">
        <v>3535</v>
      </c>
      <c r="K618" s="136" t="s">
        <v>3536</v>
      </c>
      <c r="L618" s="355"/>
      <c r="M618" s="355" t="s">
        <v>2230</v>
      </c>
      <c r="N618" s="8"/>
    </row>
    <row r="619" spans="1:14" ht="26.25" hidden="1" customHeight="1" x14ac:dyDescent="0.25">
      <c r="A619" s="191">
        <v>324</v>
      </c>
      <c r="B619" s="328" t="s">
        <v>3553</v>
      </c>
      <c r="C619" s="3">
        <v>1</v>
      </c>
      <c r="D619" s="271">
        <v>43684</v>
      </c>
      <c r="E619" s="283">
        <v>7110</v>
      </c>
      <c r="F619" s="283">
        <v>0</v>
      </c>
      <c r="G619" s="309">
        <v>7110</v>
      </c>
      <c r="H619" s="98" t="s">
        <v>2168</v>
      </c>
      <c r="I619" s="136">
        <v>44925</v>
      </c>
      <c r="J619" s="98" t="s">
        <v>3535</v>
      </c>
      <c r="K619" s="136" t="s">
        <v>3536</v>
      </c>
      <c r="L619" s="355"/>
      <c r="M619" s="355" t="s">
        <v>2230</v>
      </c>
      <c r="N619" s="8"/>
    </row>
    <row r="620" spans="1:14" ht="26.25" hidden="1" customHeight="1" x14ac:dyDescent="0.25">
      <c r="A620" s="191">
        <v>325</v>
      </c>
      <c r="B620" s="328" t="s">
        <v>3554</v>
      </c>
      <c r="C620" s="3">
        <v>1</v>
      </c>
      <c r="D620" s="271">
        <v>44194</v>
      </c>
      <c r="E620" s="283">
        <v>4848</v>
      </c>
      <c r="F620" s="283">
        <v>0</v>
      </c>
      <c r="G620" s="309">
        <v>4848</v>
      </c>
      <c r="H620" s="98" t="s">
        <v>2168</v>
      </c>
      <c r="I620" s="136">
        <v>44925</v>
      </c>
      <c r="J620" s="98" t="s">
        <v>3535</v>
      </c>
      <c r="K620" s="136" t="s">
        <v>3536</v>
      </c>
      <c r="L620" s="355"/>
      <c r="M620" s="355" t="s">
        <v>2230</v>
      </c>
      <c r="N620" s="8"/>
    </row>
    <row r="621" spans="1:14" ht="26.25" hidden="1" customHeight="1" x14ac:dyDescent="0.25">
      <c r="A621" s="191">
        <v>326</v>
      </c>
      <c r="B621" s="328" t="s">
        <v>3555</v>
      </c>
      <c r="C621" s="3">
        <v>1</v>
      </c>
      <c r="D621" s="271">
        <v>42303</v>
      </c>
      <c r="E621" s="283">
        <v>2000</v>
      </c>
      <c r="F621" s="283">
        <v>0</v>
      </c>
      <c r="G621" s="309">
        <v>2000</v>
      </c>
      <c r="H621" s="98" t="s">
        <v>2168</v>
      </c>
      <c r="I621" s="136">
        <v>44925</v>
      </c>
      <c r="J621" s="98" t="s">
        <v>3535</v>
      </c>
      <c r="K621" s="136" t="s">
        <v>3536</v>
      </c>
      <c r="L621" s="355"/>
      <c r="M621" s="355" t="s">
        <v>2230</v>
      </c>
      <c r="N621" s="8"/>
    </row>
    <row r="622" spans="1:14" ht="26.25" hidden="1" customHeight="1" x14ac:dyDescent="0.25">
      <c r="A622" s="191">
        <v>327</v>
      </c>
      <c r="B622" s="328" t="s">
        <v>3556</v>
      </c>
      <c r="C622" s="3">
        <v>3</v>
      </c>
      <c r="D622" s="271">
        <v>42303</v>
      </c>
      <c r="E622" s="283">
        <v>2190</v>
      </c>
      <c r="F622" s="283">
        <v>0</v>
      </c>
      <c r="G622" s="309">
        <v>2190</v>
      </c>
      <c r="H622" s="98" t="s">
        <v>2168</v>
      </c>
      <c r="I622" s="136">
        <v>44925</v>
      </c>
      <c r="J622" s="98" t="s">
        <v>3535</v>
      </c>
      <c r="K622" s="136" t="s">
        <v>3536</v>
      </c>
      <c r="L622" s="355"/>
      <c r="M622" s="355" t="s">
        <v>2230</v>
      </c>
      <c r="N622" s="8"/>
    </row>
    <row r="623" spans="1:14" ht="26.25" hidden="1" customHeight="1" x14ac:dyDescent="0.25">
      <c r="A623" s="191">
        <v>328</v>
      </c>
      <c r="B623" s="328" t="s">
        <v>3557</v>
      </c>
      <c r="C623" s="3">
        <v>1</v>
      </c>
      <c r="D623" s="271">
        <v>42303</v>
      </c>
      <c r="E623" s="283">
        <v>310</v>
      </c>
      <c r="F623" s="283">
        <v>0</v>
      </c>
      <c r="G623" s="309">
        <v>310</v>
      </c>
      <c r="H623" s="98" t="s">
        <v>2168</v>
      </c>
      <c r="I623" s="136">
        <v>44925</v>
      </c>
      <c r="J623" s="98" t="s">
        <v>3535</v>
      </c>
      <c r="K623" s="136" t="s">
        <v>3536</v>
      </c>
      <c r="L623" s="355"/>
      <c r="M623" s="355" t="s">
        <v>2230</v>
      </c>
      <c r="N623" s="8"/>
    </row>
    <row r="624" spans="1:14" ht="26.25" hidden="1" customHeight="1" x14ac:dyDescent="0.25">
      <c r="A624" s="191">
        <v>329</v>
      </c>
      <c r="B624" s="328" t="s">
        <v>3558</v>
      </c>
      <c r="C624" s="3">
        <v>3</v>
      </c>
      <c r="D624" s="271">
        <v>43684</v>
      </c>
      <c r="E624" s="283">
        <v>7803</v>
      </c>
      <c r="F624" s="283">
        <v>0</v>
      </c>
      <c r="G624" s="309">
        <v>7803</v>
      </c>
      <c r="H624" s="98" t="s">
        <v>2168</v>
      </c>
      <c r="I624" s="136">
        <v>44925</v>
      </c>
      <c r="J624" s="98" t="s">
        <v>3535</v>
      </c>
      <c r="K624" s="136" t="s">
        <v>3536</v>
      </c>
      <c r="L624" s="355"/>
      <c r="M624" s="355" t="s">
        <v>2230</v>
      </c>
      <c r="N624" s="8"/>
    </row>
    <row r="625" spans="1:14" ht="26.25" hidden="1" customHeight="1" x14ac:dyDescent="0.25">
      <c r="A625" s="191">
        <v>330</v>
      </c>
      <c r="B625" s="328" t="s">
        <v>3559</v>
      </c>
      <c r="C625" s="3">
        <v>2</v>
      </c>
      <c r="D625" s="271">
        <v>42303</v>
      </c>
      <c r="E625" s="283">
        <v>1000</v>
      </c>
      <c r="F625" s="283">
        <v>0</v>
      </c>
      <c r="G625" s="309">
        <v>1000</v>
      </c>
      <c r="H625" s="98" t="s">
        <v>2168</v>
      </c>
      <c r="I625" s="136">
        <v>44925</v>
      </c>
      <c r="J625" s="98" t="s">
        <v>3535</v>
      </c>
      <c r="K625" s="136" t="s">
        <v>3536</v>
      </c>
      <c r="L625" s="330"/>
      <c r="M625" s="330" t="s">
        <v>2230</v>
      </c>
      <c r="N625" s="8"/>
    </row>
    <row r="626" spans="1:14" ht="26.25" hidden="1" customHeight="1" x14ac:dyDescent="0.25">
      <c r="A626" s="191">
        <v>331</v>
      </c>
      <c r="B626" s="328" t="s">
        <v>3560</v>
      </c>
      <c r="C626" s="3">
        <v>1</v>
      </c>
      <c r="D626" s="271">
        <v>44194</v>
      </c>
      <c r="E626" s="283">
        <v>6800</v>
      </c>
      <c r="F626" s="283">
        <v>0</v>
      </c>
      <c r="G626" s="309">
        <v>6800</v>
      </c>
      <c r="H626" s="98" t="s">
        <v>2168</v>
      </c>
      <c r="I626" s="136">
        <v>44925</v>
      </c>
      <c r="J626" s="98" t="s">
        <v>3535</v>
      </c>
      <c r="K626" s="136" t="s">
        <v>3536</v>
      </c>
      <c r="L626" s="355"/>
      <c r="M626" s="355" t="s">
        <v>2230</v>
      </c>
      <c r="N626" s="8"/>
    </row>
    <row r="627" spans="1:14" ht="26.25" hidden="1" customHeight="1" x14ac:dyDescent="0.25">
      <c r="A627" s="191">
        <v>332</v>
      </c>
      <c r="B627" s="328" t="s">
        <v>3561</v>
      </c>
      <c r="C627" s="3">
        <v>1</v>
      </c>
      <c r="D627" s="271">
        <v>42303</v>
      </c>
      <c r="E627" s="283">
        <v>2000</v>
      </c>
      <c r="F627" s="283">
        <v>0</v>
      </c>
      <c r="G627" s="309">
        <v>2000</v>
      </c>
      <c r="H627" s="98" t="s">
        <v>2168</v>
      </c>
      <c r="I627" s="136">
        <v>44925</v>
      </c>
      <c r="J627" s="98" t="s">
        <v>3535</v>
      </c>
      <c r="K627" s="136" t="s">
        <v>3536</v>
      </c>
      <c r="L627" s="355"/>
      <c r="M627" s="355" t="s">
        <v>2230</v>
      </c>
      <c r="N627" s="8"/>
    </row>
    <row r="628" spans="1:14" ht="26.25" hidden="1" customHeight="1" x14ac:dyDescent="0.25">
      <c r="A628" s="191">
        <v>333</v>
      </c>
      <c r="B628" s="328" t="s">
        <v>3562</v>
      </c>
      <c r="C628" s="3">
        <v>1</v>
      </c>
      <c r="D628" s="271">
        <v>42303</v>
      </c>
      <c r="E628" s="283">
        <v>6000</v>
      </c>
      <c r="F628" s="283">
        <v>0</v>
      </c>
      <c r="G628" s="309">
        <v>6000</v>
      </c>
      <c r="H628" s="98" t="s">
        <v>2168</v>
      </c>
      <c r="I628" s="136">
        <v>44925</v>
      </c>
      <c r="J628" s="98" t="s">
        <v>3535</v>
      </c>
      <c r="K628" s="136" t="s">
        <v>3536</v>
      </c>
      <c r="L628" s="355"/>
      <c r="M628" s="355" t="s">
        <v>2230</v>
      </c>
      <c r="N628" s="8"/>
    </row>
    <row r="629" spans="1:14" ht="26.25" hidden="1" customHeight="1" x14ac:dyDescent="0.25">
      <c r="A629" s="191">
        <v>334</v>
      </c>
      <c r="B629" s="328" t="s">
        <v>3563</v>
      </c>
      <c r="C629" s="3">
        <v>1</v>
      </c>
      <c r="D629" s="271">
        <v>42303</v>
      </c>
      <c r="E629" s="283">
        <v>4600</v>
      </c>
      <c r="F629" s="283">
        <v>0</v>
      </c>
      <c r="G629" s="309">
        <v>4600</v>
      </c>
      <c r="H629" s="98" t="s">
        <v>2168</v>
      </c>
      <c r="I629" s="136">
        <v>44925</v>
      </c>
      <c r="J629" s="98" t="s">
        <v>3535</v>
      </c>
      <c r="K629" s="136" t="s">
        <v>3536</v>
      </c>
      <c r="L629" s="355"/>
      <c r="M629" s="355" t="s">
        <v>2230</v>
      </c>
      <c r="N629" s="8"/>
    </row>
    <row r="630" spans="1:14" ht="26.25" hidden="1" customHeight="1" x14ac:dyDescent="0.25">
      <c r="A630" s="191">
        <v>335</v>
      </c>
      <c r="B630" s="328" t="s">
        <v>3564</v>
      </c>
      <c r="C630" s="3">
        <v>2</v>
      </c>
      <c r="D630" s="271">
        <v>43733</v>
      </c>
      <c r="E630" s="283">
        <v>2100</v>
      </c>
      <c r="F630" s="283">
        <v>0</v>
      </c>
      <c r="G630" s="309">
        <v>2100</v>
      </c>
      <c r="H630" s="98" t="s">
        <v>2168</v>
      </c>
      <c r="I630" s="136">
        <v>44925</v>
      </c>
      <c r="J630" s="98" t="s">
        <v>3535</v>
      </c>
      <c r="K630" s="136" t="s">
        <v>3536</v>
      </c>
      <c r="L630" s="355"/>
      <c r="M630" s="355" t="s">
        <v>2230</v>
      </c>
      <c r="N630" s="8"/>
    </row>
    <row r="631" spans="1:14" ht="26.25" hidden="1" customHeight="1" x14ac:dyDescent="0.25">
      <c r="A631" s="191">
        <v>336</v>
      </c>
      <c r="B631" s="328" t="s">
        <v>1663</v>
      </c>
      <c r="C631" s="3">
        <v>2</v>
      </c>
      <c r="D631" s="384">
        <v>2023</v>
      </c>
      <c r="E631" s="283">
        <v>80000</v>
      </c>
      <c r="F631" s="283">
        <v>0</v>
      </c>
      <c r="G631" s="309">
        <v>80000</v>
      </c>
      <c r="H631" s="98" t="s">
        <v>3582</v>
      </c>
      <c r="I631" s="136">
        <v>45026</v>
      </c>
      <c r="J631" s="98" t="s">
        <v>3583</v>
      </c>
      <c r="K631" s="136">
        <v>45034</v>
      </c>
      <c r="L631" s="382"/>
      <c r="M631" s="382" t="s">
        <v>2230</v>
      </c>
      <c r="N631" s="8"/>
    </row>
    <row r="632" spans="1:14" ht="26.25" hidden="1" customHeight="1" x14ac:dyDescent="0.25">
      <c r="A632" s="191">
        <v>337</v>
      </c>
      <c r="B632" s="328" t="s">
        <v>2095</v>
      </c>
      <c r="C632" s="3">
        <v>56</v>
      </c>
      <c r="D632" s="384">
        <v>2023</v>
      </c>
      <c r="E632" s="283">
        <v>3298612.24</v>
      </c>
      <c r="F632" s="283">
        <v>0</v>
      </c>
      <c r="G632" s="283">
        <v>3298612.24</v>
      </c>
      <c r="H632" s="98" t="s">
        <v>3582</v>
      </c>
      <c r="I632" s="136">
        <v>45026</v>
      </c>
      <c r="J632" s="98" t="s">
        <v>3583</v>
      </c>
      <c r="K632" s="136">
        <v>45034</v>
      </c>
      <c r="L632" s="382"/>
      <c r="M632" s="382" t="s">
        <v>2230</v>
      </c>
      <c r="N632" s="8"/>
    </row>
    <row r="633" spans="1:14" ht="26.25" hidden="1" customHeight="1" x14ac:dyDescent="0.25">
      <c r="A633" s="191">
        <v>338</v>
      </c>
      <c r="B633" s="328" t="s">
        <v>3584</v>
      </c>
      <c r="C633" s="3">
        <v>2</v>
      </c>
      <c r="D633" s="384">
        <v>2023</v>
      </c>
      <c r="E633" s="283">
        <v>170344</v>
      </c>
      <c r="F633" s="283">
        <v>0</v>
      </c>
      <c r="G633" s="309">
        <v>170344</v>
      </c>
      <c r="H633" s="98" t="s">
        <v>3582</v>
      </c>
      <c r="I633" s="136">
        <v>45026</v>
      </c>
      <c r="J633" s="98" t="s">
        <v>3583</v>
      </c>
      <c r="K633" s="136">
        <v>45034</v>
      </c>
      <c r="L633" s="382"/>
      <c r="M633" s="382" t="s">
        <v>2230</v>
      </c>
      <c r="N633" s="8"/>
    </row>
    <row r="634" spans="1:14" ht="26.25" hidden="1" customHeight="1" x14ac:dyDescent="0.25">
      <c r="A634" s="191">
        <v>339</v>
      </c>
      <c r="B634" s="328" t="s">
        <v>3585</v>
      </c>
      <c r="C634" s="3">
        <v>2</v>
      </c>
      <c r="D634" s="384">
        <v>2023</v>
      </c>
      <c r="E634" s="283">
        <v>170344</v>
      </c>
      <c r="F634" s="283">
        <v>0</v>
      </c>
      <c r="G634" s="309">
        <v>170344</v>
      </c>
      <c r="H634" s="98" t="s">
        <v>3582</v>
      </c>
      <c r="I634" s="136">
        <v>45026</v>
      </c>
      <c r="J634" s="98" t="s">
        <v>3583</v>
      </c>
      <c r="K634" s="136">
        <v>45034</v>
      </c>
      <c r="L634" s="382"/>
      <c r="M634" s="382" t="s">
        <v>2230</v>
      </c>
      <c r="N634" s="8"/>
    </row>
    <row r="635" spans="1:14" ht="26.25" hidden="1" customHeight="1" x14ac:dyDescent="0.25">
      <c r="A635" s="191">
        <v>340</v>
      </c>
      <c r="B635" s="328" t="s">
        <v>3586</v>
      </c>
      <c r="C635" s="3">
        <v>2</v>
      </c>
      <c r="D635" s="384">
        <v>2023</v>
      </c>
      <c r="E635" s="283">
        <v>170344</v>
      </c>
      <c r="F635" s="283">
        <v>0</v>
      </c>
      <c r="G635" s="309">
        <v>170344</v>
      </c>
      <c r="H635" s="98" t="s">
        <v>3582</v>
      </c>
      <c r="I635" s="136">
        <v>45026</v>
      </c>
      <c r="J635" s="98" t="s">
        <v>3583</v>
      </c>
      <c r="K635" s="136">
        <v>45034</v>
      </c>
      <c r="L635" s="382"/>
      <c r="M635" s="382" t="s">
        <v>2230</v>
      </c>
      <c r="N635" s="8"/>
    </row>
    <row r="636" spans="1:14" ht="26.25" hidden="1" customHeight="1" x14ac:dyDescent="0.25">
      <c r="A636" s="191">
        <v>341</v>
      </c>
      <c r="B636" s="328" t="s">
        <v>3587</v>
      </c>
      <c r="C636" s="3">
        <v>1</v>
      </c>
      <c r="D636" s="384" t="s">
        <v>3589</v>
      </c>
      <c r="E636" s="283">
        <v>85172</v>
      </c>
      <c r="F636" s="283">
        <v>0</v>
      </c>
      <c r="G636" s="309">
        <v>85172</v>
      </c>
      <c r="H636" s="98" t="s">
        <v>3582</v>
      </c>
      <c r="I636" s="136">
        <v>45026</v>
      </c>
      <c r="J636" s="98" t="s">
        <v>3583</v>
      </c>
      <c r="K636" s="136">
        <v>45034</v>
      </c>
      <c r="L636" s="382"/>
      <c r="M636" s="382" t="s">
        <v>2230</v>
      </c>
      <c r="N636" s="8"/>
    </row>
    <row r="637" spans="1:14" ht="26.25" hidden="1" customHeight="1" x14ac:dyDescent="0.25">
      <c r="A637" s="191">
        <v>342</v>
      </c>
      <c r="B637" s="328" t="s">
        <v>3588</v>
      </c>
      <c r="C637" s="3">
        <v>1</v>
      </c>
      <c r="D637" s="384" t="s">
        <v>3589</v>
      </c>
      <c r="E637" s="283">
        <v>167160</v>
      </c>
      <c r="F637" s="283">
        <v>0</v>
      </c>
      <c r="G637" s="309">
        <v>167160</v>
      </c>
      <c r="H637" s="98" t="s">
        <v>3582</v>
      </c>
      <c r="I637" s="136">
        <v>45026</v>
      </c>
      <c r="J637" s="98" t="s">
        <v>3583</v>
      </c>
      <c r="K637" s="136">
        <v>45034</v>
      </c>
      <c r="L637" s="382"/>
      <c r="M637" s="382" t="s">
        <v>2230</v>
      </c>
      <c r="N637" s="8"/>
    </row>
    <row r="638" spans="1:14" ht="26.25" hidden="1" customHeight="1" x14ac:dyDescent="0.25">
      <c r="A638" s="191">
        <v>343</v>
      </c>
      <c r="B638" s="328" t="s">
        <v>3590</v>
      </c>
      <c r="C638" s="3">
        <v>1</v>
      </c>
      <c r="D638" s="384" t="s">
        <v>3589</v>
      </c>
      <c r="E638" s="283">
        <v>37312.5</v>
      </c>
      <c r="F638" s="283">
        <v>0</v>
      </c>
      <c r="G638" s="309">
        <v>37312.5</v>
      </c>
      <c r="H638" s="98" t="s">
        <v>3582</v>
      </c>
      <c r="I638" s="136">
        <v>45026</v>
      </c>
      <c r="J638" s="98" t="s">
        <v>3583</v>
      </c>
      <c r="K638" s="136">
        <v>45034</v>
      </c>
      <c r="L638" s="382"/>
      <c r="M638" s="382" t="s">
        <v>2230</v>
      </c>
      <c r="N638" s="8"/>
    </row>
    <row r="639" spans="1:14" ht="26.25" hidden="1" customHeight="1" x14ac:dyDescent="0.25">
      <c r="A639" s="191">
        <v>344</v>
      </c>
      <c r="B639" s="328" t="s">
        <v>3591</v>
      </c>
      <c r="C639" s="3">
        <v>1</v>
      </c>
      <c r="D639" s="384" t="s">
        <v>3589</v>
      </c>
      <c r="E639" s="283">
        <v>123380</v>
      </c>
      <c r="F639" s="283">
        <v>0</v>
      </c>
      <c r="G639" s="309">
        <v>123380</v>
      </c>
      <c r="H639" s="98" t="s">
        <v>3582</v>
      </c>
      <c r="I639" s="136">
        <v>45026</v>
      </c>
      <c r="J639" s="98" t="s">
        <v>3583</v>
      </c>
      <c r="K639" s="136">
        <v>45034</v>
      </c>
      <c r="L639" s="382"/>
      <c r="M639" s="382" t="s">
        <v>2230</v>
      </c>
      <c r="N639" s="8"/>
    </row>
    <row r="640" spans="1:14" ht="26.25" hidden="1" customHeight="1" x14ac:dyDescent="0.25">
      <c r="A640" s="191">
        <v>345</v>
      </c>
      <c r="B640" s="328" t="s">
        <v>3592</v>
      </c>
      <c r="C640" s="3">
        <v>1</v>
      </c>
      <c r="D640" s="384" t="s">
        <v>3589</v>
      </c>
      <c r="E640" s="283">
        <v>185070</v>
      </c>
      <c r="F640" s="283">
        <v>0</v>
      </c>
      <c r="G640" s="309">
        <v>185070</v>
      </c>
      <c r="H640" s="98" t="s">
        <v>3582</v>
      </c>
      <c r="I640" s="136">
        <v>45026</v>
      </c>
      <c r="J640" s="98" t="s">
        <v>3583</v>
      </c>
      <c r="K640" s="136">
        <v>45034</v>
      </c>
      <c r="L640" s="382"/>
      <c r="M640" s="382" t="s">
        <v>2230</v>
      </c>
      <c r="N640" s="8"/>
    </row>
    <row r="641" spans="1:14" ht="26.25" hidden="1" customHeight="1" x14ac:dyDescent="0.25">
      <c r="A641" s="191">
        <v>346</v>
      </c>
      <c r="B641" s="328" t="s">
        <v>2095</v>
      </c>
      <c r="C641" s="3">
        <v>2</v>
      </c>
      <c r="D641" s="384" t="s">
        <v>3589</v>
      </c>
      <c r="E641" s="283">
        <v>114975</v>
      </c>
      <c r="F641" s="283">
        <v>0</v>
      </c>
      <c r="G641" s="309">
        <v>114975</v>
      </c>
      <c r="H641" s="98" t="s">
        <v>3582</v>
      </c>
      <c r="I641" s="136">
        <v>45026</v>
      </c>
      <c r="J641" s="98" t="s">
        <v>3583</v>
      </c>
      <c r="K641" s="136">
        <v>45034</v>
      </c>
      <c r="L641" s="382"/>
      <c r="M641" s="382" t="s">
        <v>2230</v>
      </c>
      <c r="N641" s="8"/>
    </row>
    <row r="642" spans="1:14" ht="26.25" hidden="1" customHeight="1" x14ac:dyDescent="0.25">
      <c r="A642" s="191">
        <v>347</v>
      </c>
      <c r="B642" s="328" t="s">
        <v>2097</v>
      </c>
      <c r="C642" s="3">
        <v>1</v>
      </c>
      <c r="D642" s="384" t="s">
        <v>3589</v>
      </c>
      <c r="E642" s="283">
        <v>10290</v>
      </c>
      <c r="F642" s="283">
        <v>0</v>
      </c>
      <c r="G642" s="309">
        <v>10290</v>
      </c>
      <c r="H642" s="98" t="s">
        <v>3582</v>
      </c>
      <c r="I642" s="136">
        <v>45026</v>
      </c>
      <c r="J642" s="98" t="s">
        <v>3583</v>
      </c>
      <c r="K642" s="136">
        <v>45034</v>
      </c>
      <c r="L642" s="382"/>
      <c r="M642" s="382" t="s">
        <v>2230</v>
      </c>
      <c r="N642" s="8"/>
    </row>
    <row r="643" spans="1:14" ht="26.25" hidden="1" customHeight="1" x14ac:dyDescent="0.25">
      <c r="A643" s="191">
        <v>348</v>
      </c>
      <c r="B643" s="328" t="s">
        <v>2098</v>
      </c>
      <c r="C643" s="3">
        <v>1</v>
      </c>
      <c r="D643" s="384" t="s">
        <v>3589</v>
      </c>
      <c r="E643" s="283">
        <v>12744</v>
      </c>
      <c r="F643" s="283">
        <v>0</v>
      </c>
      <c r="G643" s="309">
        <v>12744</v>
      </c>
      <c r="H643" s="98" t="s">
        <v>3582</v>
      </c>
      <c r="I643" s="136">
        <v>45026</v>
      </c>
      <c r="J643" s="98" t="s">
        <v>3583</v>
      </c>
      <c r="K643" s="136">
        <v>45034</v>
      </c>
      <c r="L643" s="382"/>
      <c r="M643" s="382" t="s">
        <v>2230</v>
      </c>
      <c r="N643" s="8"/>
    </row>
    <row r="644" spans="1:14" ht="26.25" hidden="1" customHeight="1" x14ac:dyDescent="0.25">
      <c r="A644" s="191">
        <v>349</v>
      </c>
      <c r="B644" s="328" t="s">
        <v>1663</v>
      </c>
      <c r="C644" s="3">
        <v>1</v>
      </c>
      <c r="D644" s="384" t="s">
        <v>3589</v>
      </c>
      <c r="E644" s="283">
        <v>32552.6</v>
      </c>
      <c r="F644" s="283">
        <v>0</v>
      </c>
      <c r="G644" s="309">
        <v>32552.6</v>
      </c>
      <c r="H644" s="98" t="s">
        <v>3582</v>
      </c>
      <c r="I644" s="136">
        <v>45026</v>
      </c>
      <c r="J644" s="98" t="s">
        <v>3583</v>
      </c>
      <c r="K644" s="136">
        <v>45034</v>
      </c>
      <c r="L644" s="383"/>
      <c r="M644" s="383" t="s">
        <v>2230</v>
      </c>
      <c r="N644" s="8"/>
    </row>
    <row r="645" spans="1:14" ht="26.25" hidden="1" customHeight="1" x14ac:dyDescent="0.25">
      <c r="A645" s="191">
        <v>350</v>
      </c>
      <c r="B645" s="328" t="s">
        <v>2094</v>
      </c>
      <c r="C645" s="3">
        <v>56</v>
      </c>
      <c r="D645" s="384" t="s">
        <v>3589</v>
      </c>
      <c r="E645" s="283">
        <v>12594.96</v>
      </c>
      <c r="F645" s="283">
        <v>0</v>
      </c>
      <c r="G645" s="309">
        <v>12594.96</v>
      </c>
      <c r="H645" s="98" t="s">
        <v>3582</v>
      </c>
      <c r="I645" s="136">
        <v>45026</v>
      </c>
      <c r="J645" s="98" t="s">
        <v>3583</v>
      </c>
      <c r="K645" s="136">
        <v>45034</v>
      </c>
      <c r="L645" s="383"/>
      <c r="M645" s="383" t="s">
        <v>2230</v>
      </c>
      <c r="N645" s="8"/>
    </row>
    <row r="646" spans="1:14" ht="26.25" hidden="1" customHeight="1" x14ac:dyDescent="0.25">
      <c r="A646" s="191">
        <v>351</v>
      </c>
      <c r="B646" s="328" t="s">
        <v>3593</v>
      </c>
      <c r="C646" s="3">
        <v>2</v>
      </c>
      <c r="D646" s="384" t="s">
        <v>3589</v>
      </c>
      <c r="E646" s="283">
        <v>980</v>
      </c>
      <c r="F646" s="283">
        <v>0</v>
      </c>
      <c r="G646" s="309">
        <v>980</v>
      </c>
      <c r="H646" s="98" t="s">
        <v>3582</v>
      </c>
      <c r="I646" s="136">
        <v>45026</v>
      </c>
      <c r="J646" s="98" t="s">
        <v>3583</v>
      </c>
      <c r="K646" s="136">
        <v>45034</v>
      </c>
      <c r="L646" s="382"/>
      <c r="M646" s="382" t="s">
        <v>2230</v>
      </c>
      <c r="N646" s="8"/>
    </row>
    <row r="647" spans="1:14" ht="26.25" hidden="1" customHeight="1" x14ac:dyDescent="0.25">
      <c r="A647" s="191">
        <v>352</v>
      </c>
      <c r="B647" s="328" t="s">
        <v>3604</v>
      </c>
      <c r="C647" s="3">
        <v>1</v>
      </c>
      <c r="D647" s="384" t="s">
        <v>3589</v>
      </c>
      <c r="E647" s="283">
        <v>42680</v>
      </c>
      <c r="F647" s="283">
        <v>42680</v>
      </c>
      <c r="G647" s="309">
        <v>0</v>
      </c>
      <c r="H647" s="98" t="s">
        <v>3605</v>
      </c>
      <c r="I647" s="136">
        <v>45036</v>
      </c>
      <c r="J647" s="98" t="s">
        <v>3606</v>
      </c>
      <c r="K647" s="136">
        <v>45036</v>
      </c>
      <c r="L647" s="383"/>
      <c r="M647" s="383" t="s">
        <v>2230</v>
      </c>
      <c r="N647" s="8"/>
    </row>
    <row r="648" spans="1:14" ht="26.25" hidden="1" customHeight="1" x14ac:dyDescent="0.25">
      <c r="A648" s="191">
        <v>353</v>
      </c>
      <c r="B648" s="328" t="s">
        <v>3604</v>
      </c>
      <c r="C648" s="3">
        <v>1</v>
      </c>
      <c r="D648" s="384" t="s">
        <v>3589</v>
      </c>
      <c r="E648" s="283">
        <v>42680</v>
      </c>
      <c r="F648" s="283">
        <v>42680</v>
      </c>
      <c r="G648" s="309">
        <v>0</v>
      </c>
      <c r="H648" s="98" t="s">
        <v>3605</v>
      </c>
      <c r="I648" s="136">
        <v>45036</v>
      </c>
      <c r="J648" s="98" t="s">
        <v>3606</v>
      </c>
      <c r="K648" s="136">
        <v>45036</v>
      </c>
      <c r="L648" s="383"/>
      <c r="M648" s="383" t="s">
        <v>2230</v>
      </c>
      <c r="N648" s="8"/>
    </row>
    <row r="649" spans="1:14" ht="26.25" hidden="1" customHeight="1" x14ac:dyDescent="0.25">
      <c r="A649" s="191">
        <v>354</v>
      </c>
      <c r="B649" s="328" t="s">
        <v>3604</v>
      </c>
      <c r="C649" s="3">
        <v>1</v>
      </c>
      <c r="D649" s="384" t="s">
        <v>3589</v>
      </c>
      <c r="E649" s="283">
        <v>42680</v>
      </c>
      <c r="F649" s="283">
        <v>42680</v>
      </c>
      <c r="G649" s="309">
        <v>0</v>
      </c>
      <c r="H649" s="98" t="s">
        <v>3605</v>
      </c>
      <c r="I649" s="136">
        <v>45036</v>
      </c>
      <c r="J649" s="98" t="s">
        <v>3606</v>
      </c>
      <c r="K649" s="136">
        <v>45036</v>
      </c>
      <c r="L649" s="383"/>
      <c r="M649" s="383" t="s">
        <v>2230</v>
      </c>
      <c r="N649" s="8"/>
    </row>
    <row r="650" spans="1:14" ht="26.25" hidden="1" customHeight="1" x14ac:dyDescent="0.25">
      <c r="A650" s="191">
        <v>355</v>
      </c>
      <c r="B650" s="328" t="s">
        <v>3604</v>
      </c>
      <c r="C650" s="3">
        <v>1</v>
      </c>
      <c r="D650" s="384" t="s">
        <v>3589</v>
      </c>
      <c r="E650" s="283">
        <v>42680</v>
      </c>
      <c r="F650" s="283">
        <v>42680</v>
      </c>
      <c r="G650" s="309">
        <v>0</v>
      </c>
      <c r="H650" s="98" t="s">
        <v>3605</v>
      </c>
      <c r="I650" s="136">
        <v>45036</v>
      </c>
      <c r="J650" s="98" t="s">
        <v>3606</v>
      </c>
      <c r="K650" s="136">
        <v>45036</v>
      </c>
      <c r="L650" s="383"/>
      <c r="M650" s="383" t="s">
        <v>2230</v>
      </c>
      <c r="N650" s="8"/>
    </row>
    <row r="651" spans="1:14" ht="26.25" hidden="1" customHeight="1" x14ac:dyDescent="0.25">
      <c r="A651" s="191">
        <v>356</v>
      </c>
      <c r="B651" s="328" t="s">
        <v>3604</v>
      </c>
      <c r="C651" s="3">
        <v>1</v>
      </c>
      <c r="D651" s="384" t="s">
        <v>3589</v>
      </c>
      <c r="E651" s="283">
        <v>42680</v>
      </c>
      <c r="F651" s="283">
        <v>42680</v>
      </c>
      <c r="G651" s="309">
        <v>0</v>
      </c>
      <c r="H651" s="98" t="s">
        <v>3605</v>
      </c>
      <c r="I651" s="136">
        <v>45036</v>
      </c>
      <c r="J651" s="98" t="s">
        <v>3606</v>
      </c>
      <c r="K651" s="136">
        <v>45036</v>
      </c>
      <c r="L651" s="383"/>
      <c r="M651" s="383" t="s">
        <v>2230</v>
      </c>
      <c r="N651" s="8"/>
    </row>
    <row r="652" spans="1:14" ht="26.25" hidden="1" customHeight="1" x14ac:dyDescent="0.25">
      <c r="A652" s="191">
        <v>357</v>
      </c>
      <c r="B652" s="328" t="s">
        <v>3607</v>
      </c>
      <c r="C652" s="3">
        <v>1</v>
      </c>
      <c r="D652" s="384" t="s">
        <v>3589</v>
      </c>
      <c r="E652" s="283">
        <v>66640</v>
      </c>
      <c r="F652" s="283">
        <v>66640</v>
      </c>
      <c r="G652" s="309">
        <v>0</v>
      </c>
      <c r="H652" s="98" t="s">
        <v>3605</v>
      </c>
      <c r="I652" s="136">
        <v>45036</v>
      </c>
      <c r="J652" s="98" t="s">
        <v>3606</v>
      </c>
      <c r="K652" s="136">
        <v>45036</v>
      </c>
      <c r="L652" s="383"/>
      <c r="M652" s="383" t="s">
        <v>2230</v>
      </c>
      <c r="N652" s="8"/>
    </row>
    <row r="653" spans="1:14" ht="26.25" hidden="1" customHeight="1" x14ac:dyDescent="0.25">
      <c r="A653" s="191">
        <v>358</v>
      </c>
      <c r="B653" s="328" t="s">
        <v>3607</v>
      </c>
      <c r="C653" s="3">
        <v>1</v>
      </c>
      <c r="D653" s="384" t="s">
        <v>3589</v>
      </c>
      <c r="E653" s="283">
        <v>66640</v>
      </c>
      <c r="F653" s="283">
        <v>66640</v>
      </c>
      <c r="G653" s="309">
        <v>0</v>
      </c>
      <c r="H653" s="98" t="s">
        <v>3605</v>
      </c>
      <c r="I653" s="136">
        <v>45036</v>
      </c>
      <c r="J653" s="98" t="s">
        <v>3606</v>
      </c>
      <c r="K653" s="136">
        <v>45036</v>
      </c>
      <c r="L653" s="383"/>
      <c r="M653" s="383" t="s">
        <v>2230</v>
      </c>
      <c r="N653" s="8"/>
    </row>
    <row r="654" spans="1:14" ht="26.25" hidden="1" customHeight="1" x14ac:dyDescent="0.25">
      <c r="A654" s="191">
        <v>359</v>
      </c>
      <c r="B654" s="328" t="s">
        <v>3607</v>
      </c>
      <c r="C654" s="3">
        <v>1</v>
      </c>
      <c r="D654" s="384" t="s">
        <v>3589</v>
      </c>
      <c r="E654" s="283">
        <v>66640</v>
      </c>
      <c r="F654" s="283">
        <v>66640</v>
      </c>
      <c r="G654" s="309">
        <v>0</v>
      </c>
      <c r="H654" s="98" t="s">
        <v>3605</v>
      </c>
      <c r="I654" s="136">
        <v>45036</v>
      </c>
      <c r="J654" s="98" t="s">
        <v>3606</v>
      </c>
      <c r="K654" s="136">
        <v>45036</v>
      </c>
      <c r="L654" s="383"/>
      <c r="M654" s="383" t="s">
        <v>2230</v>
      </c>
      <c r="N654" s="8"/>
    </row>
    <row r="655" spans="1:14" ht="26.25" hidden="1" customHeight="1" x14ac:dyDescent="0.25">
      <c r="A655" s="191">
        <v>360</v>
      </c>
      <c r="B655" s="328" t="s">
        <v>3607</v>
      </c>
      <c r="C655" s="3">
        <v>1</v>
      </c>
      <c r="D655" s="384" t="s">
        <v>3589</v>
      </c>
      <c r="E655" s="283">
        <v>66640</v>
      </c>
      <c r="F655" s="283">
        <v>66640</v>
      </c>
      <c r="G655" s="309">
        <v>0</v>
      </c>
      <c r="H655" s="98" t="s">
        <v>3605</v>
      </c>
      <c r="I655" s="136">
        <v>45036</v>
      </c>
      <c r="J655" s="98" t="s">
        <v>3606</v>
      </c>
      <c r="K655" s="136">
        <v>45036</v>
      </c>
      <c r="L655" s="383"/>
      <c r="M655" s="383" t="s">
        <v>2230</v>
      </c>
      <c r="N655" s="8"/>
    </row>
    <row r="656" spans="1:14" ht="26.25" hidden="1" customHeight="1" x14ac:dyDescent="0.25">
      <c r="A656" s="191">
        <v>361</v>
      </c>
      <c r="B656" s="328" t="s">
        <v>3608</v>
      </c>
      <c r="C656" s="3">
        <v>1</v>
      </c>
      <c r="D656" s="384" t="s">
        <v>3589</v>
      </c>
      <c r="E656" s="283">
        <v>23000</v>
      </c>
      <c r="F656" s="283">
        <v>23000</v>
      </c>
      <c r="G656" s="309">
        <v>0</v>
      </c>
      <c r="H656" s="98" t="s">
        <v>3605</v>
      </c>
      <c r="I656" s="136">
        <v>45036</v>
      </c>
      <c r="J656" s="98" t="s">
        <v>3606</v>
      </c>
      <c r="K656" s="136">
        <v>45036</v>
      </c>
      <c r="L656" s="383"/>
      <c r="M656" s="383" t="s">
        <v>2230</v>
      </c>
      <c r="N656" s="8"/>
    </row>
    <row r="657" spans="1:14" ht="26.25" hidden="1" customHeight="1" x14ac:dyDescent="0.25">
      <c r="A657" s="191">
        <v>362</v>
      </c>
      <c r="B657" s="328" t="s">
        <v>3608</v>
      </c>
      <c r="C657" s="3">
        <v>1</v>
      </c>
      <c r="D657" s="384" t="s">
        <v>3589</v>
      </c>
      <c r="E657" s="283">
        <v>23000</v>
      </c>
      <c r="F657" s="283">
        <v>23000</v>
      </c>
      <c r="G657" s="309">
        <v>0</v>
      </c>
      <c r="H657" s="98" t="s">
        <v>3605</v>
      </c>
      <c r="I657" s="136">
        <v>45036</v>
      </c>
      <c r="J657" s="98" t="s">
        <v>3606</v>
      </c>
      <c r="K657" s="136">
        <v>45036</v>
      </c>
      <c r="L657" s="383"/>
      <c r="M657" s="383" t="s">
        <v>2230</v>
      </c>
      <c r="N657" s="8"/>
    </row>
    <row r="658" spans="1:14" ht="26.25" hidden="1" customHeight="1" x14ac:dyDescent="0.25">
      <c r="A658" s="191">
        <v>363</v>
      </c>
      <c r="B658" s="328" t="s">
        <v>3608</v>
      </c>
      <c r="C658" s="3">
        <v>1</v>
      </c>
      <c r="D658" s="384" t="s">
        <v>3589</v>
      </c>
      <c r="E658" s="283">
        <v>23000</v>
      </c>
      <c r="F658" s="283">
        <v>23000</v>
      </c>
      <c r="G658" s="309">
        <v>0</v>
      </c>
      <c r="H658" s="98" t="s">
        <v>3605</v>
      </c>
      <c r="I658" s="136">
        <v>45036</v>
      </c>
      <c r="J658" s="98" t="s">
        <v>3606</v>
      </c>
      <c r="K658" s="136">
        <v>45036</v>
      </c>
      <c r="L658" s="383"/>
      <c r="M658" s="383" t="s">
        <v>2230</v>
      </c>
      <c r="N658" s="8"/>
    </row>
    <row r="659" spans="1:14" ht="26.25" hidden="1" customHeight="1" x14ac:dyDescent="0.25">
      <c r="A659" s="191">
        <v>364</v>
      </c>
      <c r="B659" s="328" t="s">
        <v>3608</v>
      </c>
      <c r="C659" s="3">
        <v>1</v>
      </c>
      <c r="D659" s="384" t="s">
        <v>3589</v>
      </c>
      <c r="E659" s="283">
        <v>23000</v>
      </c>
      <c r="F659" s="283">
        <v>23000</v>
      </c>
      <c r="G659" s="309">
        <v>0</v>
      </c>
      <c r="H659" s="98" t="s">
        <v>3605</v>
      </c>
      <c r="I659" s="136">
        <v>45036</v>
      </c>
      <c r="J659" s="98" t="s">
        <v>3606</v>
      </c>
      <c r="K659" s="136">
        <v>45036</v>
      </c>
      <c r="L659" s="383"/>
      <c r="M659" s="383" t="s">
        <v>2230</v>
      </c>
      <c r="N659" s="8"/>
    </row>
    <row r="660" spans="1:14" ht="26.25" hidden="1" customHeight="1" x14ac:dyDescent="0.25">
      <c r="A660" s="191">
        <v>365</v>
      </c>
      <c r="B660" s="328" t="s">
        <v>3608</v>
      </c>
      <c r="C660" s="3">
        <v>1</v>
      </c>
      <c r="D660" s="384" t="s">
        <v>3589</v>
      </c>
      <c r="E660" s="283">
        <v>23000</v>
      </c>
      <c r="F660" s="283">
        <v>23000</v>
      </c>
      <c r="G660" s="309">
        <v>0</v>
      </c>
      <c r="H660" s="98" t="s">
        <v>3605</v>
      </c>
      <c r="I660" s="136">
        <v>45036</v>
      </c>
      <c r="J660" s="98" t="s">
        <v>3606</v>
      </c>
      <c r="K660" s="136">
        <v>45036</v>
      </c>
      <c r="L660" s="383"/>
      <c r="M660" s="383" t="s">
        <v>2230</v>
      </c>
      <c r="N660" s="8"/>
    </row>
    <row r="661" spans="1:14" ht="26.25" hidden="1" customHeight="1" x14ac:dyDescent="0.25">
      <c r="A661" s="191">
        <v>366</v>
      </c>
      <c r="B661" s="328" t="s">
        <v>3609</v>
      </c>
      <c r="C661" s="3">
        <v>5</v>
      </c>
      <c r="D661" s="273">
        <v>2023</v>
      </c>
      <c r="E661" s="283">
        <v>41000</v>
      </c>
      <c r="F661" s="283">
        <v>0</v>
      </c>
      <c r="G661" s="309">
        <v>41000</v>
      </c>
      <c r="H661" s="98" t="s">
        <v>3605</v>
      </c>
      <c r="I661" s="136">
        <v>45036</v>
      </c>
      <c r="J661" s="98" t="s">
        <v>3606</v>
      </c>
      <c r="K661" s="136">
        <v>45036</v>
      </c>
      <c r="L661" s="382"/>
      <c r="M661" s="382" t="s">
        <v>2230</v>
      </c>
      <c r="N661" s="8"/>
    </row>
    <row r="662" spans="1:14" ht="26.25" hidden="1" customHeight="1" x14ac:dyDescent="0.25">
      <c r="A662" s="191">
        <v>367</v>
      </c>
      <c r="B662" s="328" t="s">
        <v>3622</v>
      </c>
      <c r="C662" s="3">
        <v>1</v>
      </c>
      <c r="D662" s="271">
        <v>45016</v>
      </c>
      <c r="E662" s="283">
        <v>2800</v>
      </c>
      <c r="F662" s="283">
        <v>0</v>
      </c>
      <c r="G662" s="309">
        <v>2800</v>
      </c>
      <c r="H662" s="98" t="s">
        <v>3623</v>
      </c>
      <c r="I662" s="136">
        <v>45090</v>
      </c>
      <c r="J662" s="98" t="s">
        <v>3623</v>
      </c>
      <c r="K662" s="136">
        <v>45090</v>
      </c>
      <c r="L662" s="383"/>
      <c r="M662" s="383" t="s">
        <v>2230</v>
      </c>
      <c r="N662" s="8"/>
    </row>
    <row r="663" spans="1:14" ht="26.25" hidden="1" customHeight="1" x14ac:dyDescent="0.25">
      <c r="A663" s="191">
        <v>368</v>
      </c>
      <c r="B663" s="328" t="s">
        <v>3624</v>
      </c>
      <c r="C663" s="3">
        <v>1</v>
      </c>
      <c r="D663" s="271">
        <v>45016</v>
      </c>
      <c r="E663" s="283">
        <v>9000</v>
      </c>
      <c r="F663" s="283">
        <v>0</v>
      </c>
      <c r="G663" s="309">
        <v>9000</v>
      </c>
      <c r="H663" s="98" t="s">
        <v>3623</v>
      </c>
      <c r="I663" s="136">
        <v>45090</v>
      </c>
      <c r="J663" s="98" t="s">
        <v>3623</v>
      </c>
      <c r="K663" s="136">
        <v>45090</v>
      </c>
      <c r="L663" s="383"/>
      <c r="M663" s="383" t="s">
        <v>2230</v>
      </c>
      <c r="N663" s="8"/>
    </row>
    <row r="664" spans="1:14" ht="26.25" hidden="1" customHeight="1" x14ac:dyDescent="0.25">
      <c r="A664" s="191">
        <v>369</v>
      </c>
      <c r="B664" s="328" t="s">
        <v>3625</v>
      </c>
      <c r="C664" s="3" t="s">
        <v>3626</v>
      </c>
      <c r="D664" s="271">
        <v>45016</v>
      </c>
      <c r="E664" s="283">
        <v>58460</v>
      </c>
      <c r="F664" s="283">
        <v>0</v>
      </c>
      <c r="G664" s="309">
        <v>58460</v>
      </c>
      <c r="H664" s="98" t="s">
        <v>3623</v>
      </c>
      <c r="I664" s="136">
        <v>45090</v>
      </c>
      <c r="J664" s="98" t="s">
        <v>3623</v>
      </c>
      <c r="K664" s="136">
        <v>45090</v>
      </c>
      <c r="L664" s="383"/>
      <c r="M664" s="383" t="s">
        <v>2230</v>
      </c>
      <c r="N664" s="8"/>
    </row>
    <row r="665" spans="1:14" ht="26.25" hidden="1" customHeight="1" x14ac:dyDescent="0.25">
      <c r="A665" s="191">
        <v>370</v>
      </c>
      <c r="B665" s="328" t="s">
        <v>3627</v>
      </c>
      <c r="C665" s="3" t="s">
        <v>3626</v>
      </c>
      <c r="D665" s="271">
        <v>45016</v>
      </c>
      <c r="E665" s="283">
        <v>216410</v>
      </c>
      <c r="F665" s="283">
        <v>0</v>
      </c>
      <c r="G665" s="309">
        <v>216410</v>
      </c>
      <c r="H665" s="98" t="s">
        <v>3623</v>
      </c>
      <c r="I665" s="136">
        <v>45090</v>
      </c>
      <c r="J665" s="98" t="s">
        <v>3623</v>
      </c>
      <c r="K665" s="136">
        <v>45090</v>
      </c>
      <c r="L665" s="383"/>
      <c r="M665" s="383" t="s">
        <v>2230</v>
      </c>
      <c r="N665" s="8"/>
    </row>
    <row r="666" spans="1:14" ht="26.25" hidden="1" customHeight="1" x14ac:dyDescent="0.25">
      <c r="A666" s="191">
        <v>371</v>
      </c>
      <c r="B666" s="328" t="s">
        <v>3628</v>
      </c>
      <c r="C666" s="3">
        <v>2</v>
      </c>
      <c r="D666" s="271">
        <v>45016</v>
      </c>
      <c r="E666" s="283">
        <v>24850</v>
      </c>
      <c r="F666" s="283">
        <v>0</v>
      </c>
      <c r="G666" s="309">
        <v>24850</v>
      </c>
      <c r="H666" s="98" t="s">
        <v>3623</v>
      </c>
      <c r="I666" s="136">
        <v>45090</v>
      </c>
      <c r="J666" s="98" t="s">
        <v>3623</v>
      </c>
      <c r="K666" s="136">
        <v>45090</v>
      </c>
      <c r="L666" s="383"/>
      <c r="M666" s="383" t="s">
        <v>2230</v>
      </c>
      <c r="N666" s="8"/>
    </row>
    <row r="667" spans="1:14" ht="26.25" hidden="1" customHeight="1" x14ac:dyDescent="0.25">
      <c r="A667" s="191">
        <v>372</v>
      </c>
      <c r="B667" s="328" t="s">
        <v>3629</v>
      </c>
      <c r="C667" s="3">
        <v>2</v>
      </c>
      <c r="D667" s="271">
        <v>45016</v>
      </c>
      <c r="E667" s="283">
        <v>59000</v>
      </c>
      <c r="F667" s="283">
        <v>0</v>
      </c>
      <c r="G667" s="309">
        <v>59000</v>
      </c>
      <c r="H667" s="98" t="s">
        <v>3623</v>
      </c>
      <c r="I667" s="136">
        <v>45090</v>
      </c>
      <c r="J667" s="98" t="s">
        <v>3623</v>
      </c>
      <c r="K667" s="136">
        <v>45090</v>
      </c>
      <c r="L667" s="383"/>
      <c r="M667" s="383" t="s">
        <v>2230</v>
      </c>
      <c r="N667" s="8"/>
    </row>
    <row r="668" spans="1:14" ht="26.25" customHeight="1" x14ac:dyDescent="0.25">
      <c r="A668" s="191">
        <v>373</v>
      </c>
      <c r="B668" s="494" t="s">
        <v>3654</v>
      </c>
      <c r="C668" s="3">
        <v>2</v>
      </c>
      <c r="D668" s="271">
        <v>45082</v>
      </c>
      <c r="E668" s="283">
        <v>1179516.1000000001</v>
      </c>
      <c r="F668" s="283">
        <v>0</v>
      </c>
      <c r="G668" s="309">
        <v>1179516.1000000001</v>
      </c>
      <c r="H668" s="98" t="s">
        <v>3653</v>
      </c>
      <c r="I668" s="136">
        <v>45118</v>
      </c>
      <c r="J668" s="98"/>
      <c r="K668" s="136"/>
      <c r="L668" s="397" t="s">
        <v>2230</v>
      </c>
      <c r="M668" s="397" t="s">
        <v>2230</v>
      </c>
      <c r="N668" s="8"/>
    </row>
    <row r="669" spans="1:14" ht="26.25" customHeight="1" x14ac:dyDescent="0.25">
      <c r="A669" s="191">
        <v>374</v>
      </c>
      <c r="B669" s="494" t="s">
        <v>3654</v>
      </c>
      <c r="C669" s="3">
        <v>1</v>
      </c>
      <c r="D669" s="271">
        <v>45082</v>
      </c>
      <c r="E669" s="283">
        <v>589758.06000000006</v>
      </c>
      <c r="F669" s="283">
        <v>0</v>
      </c>
      <c r="G669" s="309">
        <v>589758.06000000006</v>
      </c>
      <c r="H669" s="98" t="s">
        <v>3653</v>
      </c>
      <c r="I669" s="136">
        <v>45118</v>
      </c>
      <c r="J669" s="98"/>
      <c r="K669" s="136"/>
      <c r="L669" s="455" t="s">
        <v>2230</v>
      </c>
      <c r="M669" s="397" t="s">
        <v>2230</v>
      </c>
      <c r="N669" s="8"/>
    </row>
    <row r="670" spans="1:14" ht="26.25" customHeight="1" x14ac:dyDescent="0.25">
      <c r="A670" s="191">
        <v>375</v>
      </c>
      <c r="B670" s="494" t="s">
        <v>3754</v>
      </c>
      <c r="C670" s="3">
        <v>1</v>
      </c>
      <c r="D670" s="271">
        <v>45082</v>
      </c>
      <c r="E670" s="283">
        <v>1061064</v>
      </c>
      <c r="F670" s="283">
        <v>0</v>
      </c>
      <c r="G670" s="309">
        <v>1061064</v>
      </c>
      <c r="H670" s="98" t="s">
        <v>3653</v>
      </c>
      <c r="I670" s="136">
        <v>45118</v>
      </c>
      <c r="J670" s="98"/>
      <c r="K670" s="136"/>
      <c r="L670" s="455" t="s">
        <v>2230</v>
      </c>
      <c r="M670" s="397" t="s">
        <v>2230</v>
      </c>
      <c r="N670" s="8"/>
    </row>
    <row r="671" spans="1:14" ht="26.25" customHeight="1" x14ac:dyDescent="0.25">
      <c r="A671" s="191">
        <v>376</v>
      </c>
      <c r="B671" s="494" t="s">
        <v>3743</v>
      </c>
      <c r="C671" s="3">
        <v>1</v>
      </c>
      <c r="D671" s="271">
        <v>45068</v>
      </c>
      <c r="E671" s="283">
        <v>782139.11</v>
      </c>
      <c r="F671" s="283">
        <v>0</v>
      </c>
      <c r="G671" s="309">
        <v>782139.11</v>
      </c>
      <c r="H671" s="98" t="s">
        <v>3655</v>
      </c>
      <c r="I671" s="136">
        <v>45117</v>
      </c>
      <c r="J671" s="98"/>
      <c r="K671" s="136"/>
      <c r="L671" s="455" t="s">
        <v>2230</v>
      </c>
      <c r="M671" s="397" t="s">
        <v>2230</v>
      </c>
      <c r="N671" s="8"/>
    </row>
    <row r="672" spans="1:14" ht="26.25" hidden="1" customHeight="1" x14ac:dyDescent="0.25">
      <c r="A672" s="191">
        <v>377</v>
      </c>
      <c r="B672" s="328" t="s">
        <v>3657</v>
      </c>
      <c r="C672" s="3">
        <v>8</v>
      </c>
      <c r="D672" s="271">
        <v>45177</v>
      </c>
      <c r="E672" s="283">
        <v>8000</v>
      </c>
      <c r="F672" s="283">
        <v>8000</v>
      </c>
      <c r="G672" s="309">
        <v>0</v>
      </c>
      <c r="H672" s="98" t="s">
        <v>3658</v>
      </c>
      <c r="I672" s="136">
        <v>45177</v>
      </c>
      <c r="J672" s="98" t="s">
        <v>3658</v>
      </c>
      <c r="K672" s="136">
        <v>45177</v>
      </c>
      <c r="L672" s="446"/>
      <c r="M672" s="446" t="s">
        <v>2230</v>
      </c>
      <c r="N672" s="8"/>
    </row>
    <row r="673" spans="1:14" ht="26.25" hidden="1" customHeight="1" x14ac:dyDescent="0.25">
      <c r="A673" s="191">
        <v>378</v>
      </c>
      <c r="B673" s="328" t="s">
        <v>3660</v>
      </c>
      <c r="C673" s="3">
        <v>8</v>
      </c>
      <c r="D673" s="271">
        <v>45177</v>
      </c>
      <c r="E673" s="283">
        <v>12000</v>
      </c>
      <c r="F673" s="283">
        <v>12000</v>
      </c>
      <c r="G673" s="309">
        <v>0</v>
      </c>
      <c r="H673" s="98" t="s">
        <v>3658</v>
      </c>
      <c r="I673" s="136">
        <v>45177</v>
      </c>
      <c r="J673" s="98" t="s">
        <v>3658</v>
      </c>
      <c r="K673" s="136">
        <v>45177</v>
      </c>
      <c r="L673" s="446"/>
      <c r="M673" s="446" t="s">
        <v>2230</v>
      </c>
      <c r="N673" s="8"/>
    </row>
    <row r="674" spans="1:14" ht="26.25" hidden="1" customHeight="1" x14ac:dyDescent="0.25">
      <c r="A674" s="191">
        <v>379</v>
      </c>
      <c r="B674" s="328" t="s">
        <v>3661</v>
      </c>
      <c r="C674" s="3">
        <v>8</v>
      </c>
      <c r="D674" s="271">
        <v>45177</v>
      </c>
      <c r="E674" s="283">
        <v>12000</v>
      </c>
      <c r="F674" s="283">
        <v>12000</v>
      </c>
      <c r="G674" s="309">
        <v>0</v>
      </c>
      <c r="H674" s="98" t="s">
        <v>3658</v>
      </c>
      <c r="I674" s="136">
        <v>45177</v>
      </c>
      <c r="J674" s="98" t="s">
        <v>3658</v>
      </c>
      <c r="K674" s="136">
        <v>45177</v>
      </c>
      <c r="L674" s="446"/>
      <c r="M674" s="446" t="s">
        <v>2230</v>
      </c>
      <c r="N674" s="8"/>
    </row>
    <row r="675" spans="1:14" ht="26.25" hidden="1" customHeight="1" x14ac:dyDescent="0.25">
      <c r="A675" s="191">
        <v>380</v>
      </c>
      <c r="B675" s="328" t="s">
        <v>3706</v>
      </c>
      <c r="C675" s="3">
        <v>6</v>
      </c>
      <c r="D675" s="273">
        <v>2023</v>
      </c>
      <c r="E675" s="283">
        <v>16626</v>
      </c>
      <c r="F675" s="283">
        <v>0</v>
      </c>
      <c r="G675" s="309">
        <v>16626</v>
      </c>
      <c r="H675" s="98" t="s">
        <v>3707</v>
      </c>
      <c r="I675" s="136">
        <v>45229</v>
      </c>
      <c r="J675" s="98" t="s">
        <v>3723</v>
      </c>
      <c r="K675" s="136">
        <v>45273</v>
      </c>
      <c r="L675" s="446"/>
      <c r="M675" s="446" t="s">
        <v>2230</v>
      </c>
      <c r="N675" s="8"/>
    </row>
    <row r="676" spans="1:14" ht="26.25" hidden="1" customHeight="1" x14ac:dyDescent="0.25">
      <c r="A676" s="191">
        <v>381</v>
      </c>
      <c r="B676" s="328" t="s">
        <v>3708</v>
      </c>
      <c r="C676" s="3">
        <v>6</v>
      </c>
      <c r="D676" s="273">
        <v>2023</v>
      </c>
      <c r="E676" s="283">
        <v>9300</v>
      </c>
      <c r="F676" s="283">
        <v>0</v>
      </c>
      <c r="G676" s="309">
        <v>9300</v>
      </c>
      <c r="H676" s="98" t="s">
        <v>3707</v>
      </c>
      <c r="I676" s="136">
        <v>45229</v>
      </c>
      <c r="J676" s="98" t="s">
        <v>3723</v>
      </c>
      <c r="K676" s="136">
        <v>45273</v>
      </c>
      <c r="L676" s="451"/>
      <c r="M676" s="451" t="s">
        <v>2230</v>
      </c>
      <c r="N676" s="8"/>
    </row>
    <row r="677" spans="1:14" ht="26.25" hidden="1" customHeight="1" x14ac:dyDescent="0.25">
      <c r="A677" s="191">
        <v>382</v>
      </c>
      <c r="B677" s="328" t="s">
        <v>3724</v>
      </c>
      <c r="C677" s="3">
        <v>4</v>
      </c>
      <c r="D677" s="271">
        <v>45211</v>
      </c>
      <c r="E677" s="283">
        <v>43200</v>
      </c>
      <c r="F677" s="283">
        <v>43200</v>
      </c>
      <c r="G677" s="309">
        <v>0</v>
      </c>
      <c r="H677" s="98" t="s">
        <v>3725</v>
      </c>
      <c r="I677" s="136">
        <v>45275</v>
      </c>
      <c r="J677" s="98" t="s">
        <v>3725</v>
      </c>
      <c r="K677" s="136">
        <v>45275</v>
      </c>
      <c r="L677" s="452"/>
      <c r="M677" s="452" t="s">
        <v>2230</v>
      </c>
      <c r="N677" s="8"/>
    </row>
    <row r="678" spans="1:14" ht="26.25" hidden="1" customHeight="1" x14ac:dyDescent="0.25">
      <c r="A678" s="191">
        <v>383</v>
      </c>
      <c r="B678" s="328" t="s">
        <v>3726</v>
      </c>
      <c r="C678" s="3">
        <v>4</v>
      </c>
      <c r="D678" s="271">
        <v>45211</v>
      </c>
      <c r="E678" s="283">
        <v>42400</v>
      </c>
      <c r="F678" s="283">
        <v>42400</v>
      </c>
      <c r="G678" s="309">
        <v>0</v>
      </c>
      <c r="H678" s="98" t="s">
        <v>3725</v>
      </c>
      <c r="I678" s="136">
        <v>45275</v>
      </c>
      <c r="J678" s="98" t="s">
        <v>3725</v>
      </c>
      <c r="K678" s="136">
        <v>45275</v>
      </c>
      <c r="L678" s="452"/>
      <c r="M678" s="452" t="s">
        <v>2230</v>
      </c>
      <c r="N678" s="8"/>
    </row>
    <row r="679" spans="1:14" ht="26.25" hidden="1" customHeight="1" x14ac:dyDescent="0.25">
      <c r="A679" s="191">
        <v>384</v>
      </c>
      <c r="B679" s="328" t="s">
        <v>3727</v>
      </c>
      <c r="C679" s="3">
        <v>5</v>
      </c>
      <c r="D679" s="271">
        <v>45211</v>
      </c>
      <c r="E679" s="283">
        <v>27500</v>
      </c>
      <c r="F679" s="283">
        <v>0</v>
      </c>
      <c r="G679" s="309">
        <v>27500</v>
      </c>
      <c r="H679" s="98" t="s">
        <v>3725</v>
      </c>
      <c r="I679" s="136">
        <v>45275</v>
      </c>
      <c r="J679" s="98" t="s">
        <v>3725</v>
      </c>
      <c r="K679" s="136">
        <v>45275</v>
      </c>
      <c r="L679" s="452"/>
      <c r="M679" s="452" t="s">
        <v>2230</v>
      </c>
      <c r="N679" s="8"/>
    </row>
    <row r="680" spans="1:14" ht="26.25" hidden="1" customHeight="1" x14ac:dyDescent="0.25">
      <c r="A680" s="191">
        <v>385</v>
      </c>
      <c r="B680" s="328" t="s">
        <v>3728</v>
      </c>
      <c r="C680" s="3">
        <v>2</v>
      </c>
      <c r="D680" s="271">
        <v>45211</v>
      </c>
      <c r="E680" s="283">
        <v>56000</v>
      </c>
      <c r="F680" s="283">
        <v>56000</v>
      </c>
      <c r="G680" s="309">
        <v>0</v>
      </c>
      <c r="H680" s="98" t="s">
        <v>3725</v>
      </c>
      <c r="I680" s="136">
        <v>45275</v>
      </c>
      <c r="J680" s="98" t="s">
        <v>3725</v>
      </c>
      <c r="K680" s="136">
        <v>45275</v>
      </c>
      <c r="L680" s="452"/>
      <c r="M680" s="452" t="s">
        <v>2230</v>
      </c>
      <c r="N680" s="8"/>
    </row>
    <row r="681" spans="1:14" ht="26.25" hidden="1" customHeight="1" x14ac:dyDescent="0.25">
      <c r="A681" s="191">
        <v>386</v>
      </c>
      <c r="B681" s="328" t="s">
        <v>3729</v>
      </c>
      <c r="C681" s="3">
        <v>1</v>
      </c>
      <c r="D681" s="271">
        <v>45211</v>
      </c>
      <c r="E681" s="283">
        <v>2300</v>
      </c>
      <c r="F681" s="283">
        <v>0</v>
      </c>
      <c r="G681" s="309">
        <v>2300</v>
      </c>
      <c r="H681" s="98" t="s">
        <v>3725</v>
      </c>
      <c r="I681" s="136">
        <v>45275</v>
      </c>
      <c r="J681" s="98" t="s">
        <v>3725</v>
      </c>
      <c r="K681" s="136">
        <v>45275</v>
      </c>
      <c r="L681" s="452"/>
      <c r="M681" s="452" t="s">
        <v>2230</v>
      </c>
      <c r="N681" s="8"/>
    </row>
    <row r="682" spans="1:14" ht="26.25" hidden="1" customHeight="1" x14ac:dyDescent="0.25">
      <c r="A682" s="191">
        <v>387</v>
      </c>
      <c r="B682" s="328" t="s">
        <v>3730</v>
      </c>
      <c r="C682" s="3">
        <v>1</v>
      </c>
      <c r="D682" s="271">
        <v>45211</v>
      </c>
      <c r="E682" s="283">
        <v>20000</v>
      </c>
      <c r="F682" s="283">
        <v>20000</v>
      </c>
      <c r="G682" s="309">
        <v>0</v>
      </c>
      <c r="H682" s="98" t="s">
        <v>3725</v>
      </c>
      <c r="I682" s="136">
        <v>45275</v>
      </c>
      <c r="J682" s="98" t="s">
        <v>3725</v>
      </c>
      <c r="K682" s="136">
        <v>45275</v>
      </c>
      <c r="L682" s="452"/>
      <c r="M682" s="452" t="s">
        <v>2230</v>
      </c>
      <c r="N682" s="8"/>
    </row>
    <row r="683" spans="1:14" ht="26.25" hidden="1" customHeight="1" x14ac:dyDescent="0.25">
      <c r="A683" s="191">
        <v>388</v>
      </c>
      <c r="B683" s="328" t="s">
        <v>3731</v>
      </c>
      <c r="C683" s="3">
        <v>1</v>
      </c>
      <c r="D683" s="271">
        <v>45211</v>
      </c>
      <c r="E683" s="283">
        <v>10500</v>
      </c>
      <c r="F683" s="283">
        <v>10500</v>
      </c>
      <c r="G683" s="309">
        <v>0</v>
      </c>
      <c r="H683" s="98" t="s">
        <v>3725</v>
      </c>
      <c r="I683" s="136">
        <v>45275</v>
      </c>
      <c r="J683" s="98" t="s">
        <v>3725</v>
      </c>
      <c r="K683" s="136">
        <v>45275</v>
      </c>
      <c r="L683" s="452"/>
      <c r="M683" s="452" t="s">
        <v>2230</v>
      </c>
      <c r="N683" s="8"/>
    </row>
    <row r="684" spans="1:14" ht="26.25" hidden="1" customHeight="1" x14ac:dyDescent="0.25">
      <c r="A684" s="191">
        <v>389</v>
      </c>
      <c r="B684" s="328" t="s">
        <v>3732</v>
      </c>
      <c r="C684" s="3">
        <v>1</v>
      </c>
      <c r="D684" s="271">
        <v>45211</v>
      </c>
      <c r="E684" s="283">
        <v>13580</v>
      </c>
      <c r="F684" s="283">
        <v>0</v>
      </c>
      <c r="G684" s="309">
        <v>13580</v>
      </c>
      <c r="H684" s="98" t="s">
        <v>3725</v>
      </c>
      <c r="I684" s="136">
        <v>45275</v>
      </c>
      <c r="J684" s="98" t="s">
        <v>3725</v>
      </c>
      <c r="K684" s="136">
        <v>45275</v>
      </c>
      <c r="L684" s="452"/>
      <c r="M684" s="452" t="s">
        <v>2230</v>
      </c>
      <c r="N684" s="8"/>
    </row>
    <row r="685" spans="1:14" ht="26.25" hidden="1" customHeight="1" x14ac:dyDescent="0.25">
      <c r="A685" s="191">
        <v>390</v>
      </c>
      <c r="B685" s="328" t="s">
        <v>3733</v>
      </c>
      <c r="C685" s="3">
        <v>5</v>
      </c>
      <c r="D685" s="271">
        <v>45211</v>
      </c>
      <c r="E685" s="283">
        <v>14000</v>
      </c>
      <c r="F685" s="283">
        <v>0</v>
      </c>
      <c r="G685" s="309">
        <v>14000</v>
      </c>
      <c r="H685" s="98" t="s">
        <v>3725</v>
      </c>
      <c r="I685" s="136">
        <v>45275</v>
      </c>
      <c r="J685" s="98" t="s">
        <v>3725</v>
      </c>
      <c r="K685" s="136">
        <v>45275</v>
      </c>
      <c r="L685" s="452"/>
      <c r="M685" s="452" t="s">
        <v>2230</v>
      </c>
      <c r="N685" s="8"/>
    </row>
    <row r="686" spans="1:14" ht="26.25" hidden="1" customHeight="1" x14ac:dyDescent="0.25">
      <c r="A686" s="191">
        <v>391</v>
      </c>
      <c r="B686" s="328" t="s">
        <v>3734</v>
      </c>
      <c r="C686" s="3">
        <v>3</v>
      </c>
      <c r="D686" s="271">
        <v>45211</v>
      </c>
      <c r="E686" s="283">
        <v>23400</v>
      </c>
      <c r="F686" s="283">
        <v>0</v>
      </c>
      <c r="G686" s="309">
        <v>23400</v>
      </c>
      <c r="H686" s="98" t="s">
        <v>3725</v>
      </c>
      <c r="I686" s="136">
        <v>45275</v>
      </c>
      <c r="J686" s="98" t="s">
        <v>3725</v>
      </c>
      <c r="K686" s="136">
        <v>45275</v>
      </c>
      <c r="L686" s="452"/>
      <c r="M686" s="452" t="s">
        <v>2230</v>
      </c>
      <c r="N686" s="8"/>
    </row>
    <row r="687" spans="1:14" ht="26.25" hidden="1" customHeight="1" x14ac:dyDescent="0.25">
      <c r="A687" s="191">
        <v>392</v>
      </c>
      <c r="B687" s="328" t="s">
        <v>3735</v>
      </c>
      <c r="C687" s="3">
        <v>4</v>
      </c>
      <c r="D687" s="271">
        <v>45211</v>
      </c>
      <c r="E687" s="283">
        <v>8800</v>
      </c>
      <c r="F687" s="283">
        <v>0</v>
      </c>
      <c r="G687" s="309">
        <v>8800</v>
      </c>
      <c r="H687" s="98" t="s">
        <v>3725</v>
      </c>
      <c r="I687" s="136">
        <v>45275</v>
      </c>
      <c r="J687" s="98" t="s">
        <v>3725</v>
      </c>
      <c r="K687" s="136">
        <v>45275</v>
      </c>
      <c r="L687" s="452"/>
      <c r="M687" s="452" t="s">
        <v>2230</v>
      </c>
      <c r="N687" s="8"/>
    </row>
    <row r="688" spans="1:14" ht="26.25" hidden="1" customHeight="1" x14ac:dyDescent="0.25">
      <c r="A688" s="191">
        <v>393</v>
      </c>
      <c r="B688" s="328" t="s">
        <v>3736</v>
      </c>
      <c r="C688" s="3">
        <v>30</v>
      </c>
      <c r="D688" s="271">
        <v>45211</v>
      </c>
      <c r="E688" s="283">
        <v>78000</v>
      </c>
      <c r="F688" s="283">
        <v>0</v>
      </c>
      <c r="G688" s="309">
        <v>78000</v>
      </c>
      <c r="H688" s="98" t="s">
        <v>3725</v>
      </c>
      <c r="I688" s="136">
        <v>45275</v>
      </c>
      <c r="J688" s="98" t="s">
        <v>3725</v>
      </c>
      <c r="K688" s="136">
        <v>45275</v>
      </c>
      <c r="L688" s="452"/>
      <c r="M688" s="452" t="s">
        <v>2230</v>
      </c>
      <c r="N688" s="8"/>
    </row>
    <row r="689" spans="1:14" ht="26.25" hidden="1" customHeight="1" x14ac:dyDescent="0.25">
      <c r="A689" s="191">
        <v>394</v>
      </c>
      <c r="B689" s="328" t="s">
        <v>3737</v>
      </c>
      <c r="C689" s="3">
        <v>5</v>
      </c>
      <c r="D689" s="271">
        <v>45211</v>
      </c>
      <c r="E689" s="283">
        <v>17500</v>
      </c>
      <c r="F689" s="283">
        <v>0</v>
      </c>
      <c r="G689" s="309">
        <v>17500</v>
      </c>
      <c r="H689" s="98" t="s">
        <v>3725</v>
      </c>
      <c r="I689" s="136">
        <v>45275</v>
      </c>
      <c r="J689" s="98" t="s">
        <v>3725</v>
      </c>
      <c r="K689" s="136">
        <v>45275</v>
      </c>
      <c r="L689" s="452"/>
      <c r="M689" s="452" t="s">
        <v>2230</v>
      </c>
      <c r="N689" s="8"/>
    </row>
    <row r="690" spans="1:14" ht="26.25" hidden="1" customHeight="1" x14ac:dyDescent="0.25">
      <c r="A690" s="191">
        <v>395</v>
      </c>
      <c r="B690" s="328" t="s">
        <v>3738</v>
      </c>
      <c r="C690" s="3">
        <v>3</v>
      </c>
      <c r="D690" s="271">
        <v>45211</v>
      </c>
      <c r="E690" s="283">
        <v>15000</v>
      </c>
      <c r="F690" s="283">
        <v>0</v>
      </c>
      <c r="G690" s="309">
        <v>15000</v>
      </c>
      <c r="H690" s="98" t="s">
        <v>3725</v>
      </c>
      <c r="I690" s="136">
        <v>45275</v>
      </c>
      <c r="J690" s="98" t="s">
        <v>3725</v>
      </c>
      <c r="K690" s="136">
        <v>45275</v>
      </c>
      <c r="L690" s="452"/>
      <c r="M690" s="452" t="s">
        <v>2230</v>
      </c>
      <c r="N690" s="8"/>
    </row>
    <row r="691" spans="1:14" ht="26.25" hidden="1" customHeight="1" x14ac:dyDescent="0.25">
      <c r="A691" s="191">
        <v>396</v>
      </c>
      <c r="B691" s="328" t="s">
        <v>3739</v>
      </c>
      <c r="C691" s="3">
        <v>9</v>
      </c>
      <c r="D691" s="271">
        <v>45211</v>
      </c>
      <c r="E691" s="283">
        <v>16200</v>
      </c>
      <c r="F691" s="283">
        <v>0</v>
      </c>
      <c r="G691" s="309">
        <v>16200</v>
      </c>
      <c r="H691" s="98" t="s">
        <v>3725</v>
      </c>
      <c r="I691" s="136">
        <v>45275</v>
      </c>
      <c r="J691" s="98" t="s">
        <v>3725</v>
      </c>
      <c r="K691" s="136">
        <v>45275</v>
      </c>
      <c r="L691" s="452"/>
      <c r="M691" s="452" t="s">
        <v>2230</v>
      </c>
      <c r="N691" s="8"/>
    </row>
    <row r="692" spans="1:14" ht="26.25" hidden="1" customHeight="1" x14ac:dyDescent="0.25">
      <c r="A692" s="191">
        <v>397</v>
      </c>
      <c r="B692" s="328" t="s">
        <v>3740</v>
      </c>
      <c r="C692" s="3">
        <v>1</v>
      </c>
      <c r="D692" s="271">
        <v>45211</v>
      </c>
      <c r="E692" s="283">
        <v>5100</v>
      </c>
      <c r="F692" s="283">
        <v>0</v>
      </c>
      <c r="G692" s="309">
        <v>5100</v>
      </c>
      <c r="H692" s="98" t="s">
        <v>3725</v>
      </c>
      <c r="I692" s="136">
        <v>45275</v>
      </c>
      <c r="J692" s="98" t="s">
        <v>3725</v>
      </c>
      <c r="K692" s="136">
        <v>45275</v>
      </c>
      <c r="L692" s="452"/>
      <c r="M692" s="452" t="s">
        <v>2230</v>
      </c>
      <c r="N692" s="8"/>
    </row>
    <row r="693" spans="1:14" ht="26.25" hidden="1" customHeight="1" x14ac:dyDescent="0.25">
      <c r="A693" s="191">
        <v>398</v>
      </c>
      <c r="B693" s="328" t="s">
        <v>3741</v>
      </c>
      <c r="C693" s="3">
        <v>6</v>
      </c>
      <c r="D693" s="271">
        <v>45211</v>
      </c>
      <c r="E693" s="283">
        <v>20400</v>
      </c>
      <c r="F693" s="283">
        <v>0</v>
      </c>
      <c r="G693" s="309">
        <v>20400</v>
      </c>
      <c r="H693" s="98" t="s">
        <v>3725</v>
      </c>
      <c r="I693" s="136">
        <v>45275</v>
      </c>
      <c r="J693" s="98" t="s">
        <v>3725</v>
      </c>
      <c r="K693" s="136">
        <v>45275</v>
      </c>
      <c r="L693" s="452"/>
      <c r="M693" s="452" t="s">
        <v>2230</v>
      </c>
      <c r="N693" s="8"/>
    </row>
    <row r="694" spans="1:14" ht="26.25" hidden="1" customHeight="1" x14ac:dyDescent="0.25">
      <c r="A694" s="191">
        <v>399</v>
      </c>
      <c r="B694" s="328" t="s">
        <v>3742</v>
      </c>
      <c r="C694" s="3">
        <v>3</v>
      </c>
      <c r="D694" s="271">
        <v>45211</v>
      </c>
      <c r="E694" s="283">
        <v>28200</v>
      </c>
      <c r="F694" s="283">
        <v>0</v>
      </c>
      <c r="G694" s="309">
        <v>28200</v>
      </c>
      <c r="H694" s="98" t="s">
        <v>3725</v>
      </c>
      <c r="I694" s="136">
        <v>45275</v>
      </c>
      <c r="J694" s="98" t="s">
        <v>3725</v>
      </c>
      <c r="K694" s="136">
        <v>45275</v>
      </c>
      <c r="L694" s="452"/>
      <c r="M694" s="452" t="s">
        <v>2230</v>
      </c>
      <c r="N694" s="8"/>
    </row>
    <row r="695" spans="1:14" ht="26.25" customHeight="1" x14ac:dyDescent="0.25">
      <c r="A695" s="191">
        <v>400</v>
      </c>
      <c r="B695" s="494" t="s">
        <v>3744</v>
      </c>
      <c r="C695" s="3">
        <v>1</v>
      </c>
      <c r="D695" s="271">
        <v>45275</v>
      </c>
      <c r="E695" s="283">
        <v>710949.28</v>
      </c>
      <c r="F695" s="283">
        <v>0</v>
      </c>
      <c r="G695" s="309">
        <v>710949.28</v>
      </c>
      <c r="H695" s="98" t="s">
        <v>3745</v>
      </c>
      <c r="I695" s="136">
        <v>45287</v>
      </c>
      <c r="J695" s="98"/>
      <c r="K695" s="136"/>
      <c r="L695" s="455" t="s">
        <v>2230</v>
      </c>
      <c r="M695" s="453" t="s">
        <v>2230</v>
      </c>
      <c r="N695" s="8"/>
    </row>
    <row r="696" spans="1:14" ht="26.25" hidden="1" customHeight="1" x14ac:dyDescent="0.25">
      <c r="A696" s="191">
        <v>401</v>
      </c>
      <c r="B696" s="328" t="s">
        <v>3746</v>
      </c>
      <c r="C696" s="3">
        <v>1</v>
      </c>
      <c r="D696" s="271">
        <v>45275</v>
      </c>
      <c r="E696" s="283">
        <v>34999</v>
      </c>
      <c r="F696" s="283">
        <v>34999</v>
      </c>
      <c r="G696" s="309">
        <f>E696-F696</f>
        <v>0</v>
      </c>
      <c r="H696" s="98" t="s">
        <v>3747</v>
      </c>
      <c r="I696" s="136">
        <v>45287</v>
      </c>
      <c r="J696" s="98" t="s">
        <v>3871</v>
      </c>
      <c r="K696" s="136">
        <v>45323</v>
      </c>
      <c r="L696" s="455" t="s">
        <v>2230</v>
      </c>
      <c r="M696" s="453" t="s">
        <v>3872</v>
      </c>
      <c r="N696" s="8"/>
    </row>
    <row r="697" spans="1:14" ht="26.25" hidden="1" customHeight="1" x14ac:dyDescent="0.25">
      <c r="A697" s="191">
        <v>402</v>
      </c>
      <c r="B697" s="328" t="s">
        <v>3748</v>
      </c>
      <c r="C697" s="3">
        <v>1</v>
      </c>
      <c r="D697" s="271">
        <v>45279</v>
      </c>
      <c r="E697" s="283">
        <v>45999</v>
      </c>
      <c r="F697" s="283">
        <v>45999</v>
      </c>
      <c r="G697" s="309">
        <f>E697-F697</f>
        <v>0</v>
      </c>
      <c r="H697" s="98" t="s">
        <v>3747</v>
      </c>
      <c r="I697" s="136">
        <v>45287</v>
      </c>
      <c r="J697" s="98" t="s">
        <v>3871</v>
      </c>
      <c r="K697" s="136">
        <v>45323</v>
      </c>
      <c r="L697" s="455" t="s">
        <v>2230</v>
      </c>
      <c r="M697" s="453" t="s">
        <v>3872</v>
      </c>
      <c r="N697" s="8"/>
    </row>
    <row r="698" spans="1:14" ht="26.25" hidden="1" customHeight="1" x14ac:dyDescent="0.25">
      <c r="A698" s="191">
        <v>403</v>
      </c>
      <c r="B698" s="328" t="s">
        <v>3750</v>
      </c>
      <c r="C698" s="3">
        <v>6</v>
      </c>
      <c r="D698" s="271">
        <v>45289</v>
      </c>
      <c r="E698" s="283">
        <v>58770.36</v>
      </c>
      <c r="F698" s="283">
        <v>0</v>
      </c>
      <c r="G698" s="309">
        <v>58770.36</v>
      </c>
      <c r="H698" s="98" t="s">
        <v>3751</v>
      </c>
      <c r="I698" s="136">
        <v>45289</v>
      </c>
      <c r="J698" s="98" t="s">
        <v>3873</v>
      </c>
      <c r="K698" s="136">
        <v>45302</v>
      </c>
      <c r="L698" s="455" t="s">
        <v>2230</v>
      </c>
      <c r="M698" s="455" t="s">
        <v>2105</v>
      </c>
      <c r="N698" s="8"/>
    </row>
    <row r="699" spans="1:14" ht="26.25" hidden="1" customHeight="1" x14ac:dyDescent="0.25">
      <c r="A699" s="191">
        <v>404</v>
      </c>
      <c r="B699" s="328" t="s">
        <v>3752</v>
      </c>
      <c r="C699" s="3">
        <v>6</v>
      </c>
      <c r="D699" s="271">
        <v>45289</v>
      </c>
      <c r="E699" s="283">
        <v>7044</v>
      </c>
      <c r="F699" s="283">
        <v>0</v>
      </c>
      <c r="G699" s="309">
        <v>7044</v>
      </c>
      <c r="H699" s="98" t="s">
        <v>3751</v>
      </c>
      <c r="I699" s="136">
        <v>45289</v>
      </c>
      <c r="J699" s="98" t="s">
        <v>3873</v>
      </c>
      <c r="K699" s="136">
        <v>45302</v>
      </c>
      <c r="L699" s="455" t="s">
        <v>2230</v>
      </c>
      <c r="M699" s="483" t="s">
        <v>2105</v>
      </c>
      <c r="N699" s="8"/>
    </row>
    <row r="700" spans="1:14" ht="26.25" hidden="1" customHeight="1" x14ac:dyDescent="0.25">
      <c r="A700" s="191">
        <v>405</v>
      </c>
      <c r="B700" s="328" t="s">
        <v>3753</v>
      </c>
      <c r="C700" s="3">
        <v>60</v>
      </c>
      <c r="D700" s="271">
        <v>45289</v>
      </c>
      <c r="E700" s="283">
        <v>39345</v>
      </c>
      <c r="F700" s="283">
        <v>0</v>
      </c>
      <c r="G700" s="309">
        <v>39345</v>
      </c>
      <c r="H700" s="98" t="s">
        <v>3751</v>
      </c>
      <c r="I700" s="136">
        <v>45289</v>
      </c>
      <c r="J700" s="98" t="s">
        <v>3873</v>
      </c>
      <c r="K700" s="136">
        <v>45302</v>
      </c>
      <c r="L700" s="455" t="s">
        <v>2230</v>
      </c>
      <c r="M700" s="483" t="s">
        <v>2105</v>
      </c>
      <c r="N700" s="8"/>
    </row>
    <row r="701" spans="1:14" ht="26.25" hidden="1" customHeight="1" x14ac:dyDescent="0.25">
      <c r="A701" s="191">
        <v>406</v>
      </c>
      <c r="B701" s="328" t="s">
        <v>3837</v>
      </c>
      <c r="C701" s="3">
        <v>3</v>
      </c>
      <c r="D701" s="273">
        <v>2024</v>
      </c>
      <c r="E701" s="283">
        <v>4950</v>
      </c>
      <c r="F701" s="283">
        <v>0</v>
      </c>
      <c r="G701" s="309">
        <v>4950</v>
      </c>
      <c r="H701" s="98" t="s">
        <v>3838</v>
      </c>
      <c r="I701" s="136">
        <v>45343</v>
      </c>
      <c r="J701" s="98" t="s">
        <v>3861</v>
      </c>
      <c r="K701" s="136">
        <v>45343</v>
      </c>
      <c r="L701" s="477" t="s">
        <v>2230</v>
      </c>
      <c r="M701" s="477" t="s">
        <v>3862</v>
      </c>
      <c r="N701" s="8"/>
    </row>
    <row r="702" spans="1:14" ht="26.25" hidden="1" customHeight="1" x14ac:dyDescent="0.25">
      <c r="A702" s="191">
        <v>407</v>
      </c>
      <c r="B702" s="328" t="s">
        <v>3839</v>
      </c>
      <c r="C702" s="3">
        <v>2</v>
      </c>
      <c r="D702" s="273">
        <v>2024</v>
      </c>
      <c r="E702" s="283">
        <v>2232</v>
      </c>
      <c r="F702" s="283">
        <v>0</v>
      </c>
      <c r="G702" s="309">
        <v>2232</v>
      </c>
      <c r="H702" s="98" t="s">
        <v>3838</v>
      </c>
      <c r="I702" s="136">
        <v>45343</v>
      </c>
      <c r="J702" s="98" t="s">
        <v>3861</v>
      </c>
      <c r="K702" s="136">
        <v>45343</v>
      </c>
      <c r="L702" s="477" t="s">
        <v>2230</v>
      </c>
      <c r="M702" s="479" t="s">
        <v>3862</v>
      </c>
      <c r="N702" s="8"/>
    </row>
    <row r="703" spans="1:14" ht="26.25" hidden="1" customHeight="1" x14ac:dyDescent="0.25">
      <c r="A703" s="191">
        <v>408</v>
      </c>
      <c r="B703" s="328" t="s">
        <v>1662</v>
      </c>
      <c r="C703" s="3">
        <v>1</v>
      </c>
      <c r="D703" s="273">
        <v>2024</v>
      </c>
      <c r="E703" s="283">
        <v>3000</v>
      </c>
      <c r="F703" s="283">
        <v>0</v>
      </c>
      <c r="G703" s="309">
        <v>3000</v>
      </c>
      <c r="H703" s="98" t="s">
        <v>3838</v>
      </c>
      <c r="I703" s="136">
        <v>45343</v>
      </c>
      <c r="J703" s="98" t="s">
        <v>3861</v>
      </c>
      <c r="K703" s="136">
        <v>45343</v>
      </c>
      <c r="L703" s="477" t="s">
        <v>2230</v>
      </c>
      <c r="M703" s="479" t="s">
        <v>3862</v>
      </c>
      <c r="N703" s="8"/>
    </row>
    <row r="704" spans="1:14" ht="26.25" hidden="1" customHeight="1" x14ac:dyDescent="0.25">
      <c r="A704" s="191">
        <v>409</v>
      </c>
      <c r="B704" s="481" t="s">
        <v>3840</v>
      </c>
      <c r="C704" s="3">
        <v>1</v>
      </c>
      <c r="D704" s="273">
        <v>2024</v>
      </c>
      <c r="E704" s="283">
        <v>6750</v>
      </c>
      <c r="F704" s="283">
        <v>0</v>
      </c>
      <c r="G704" s="309">
        <v>6750</v>
      </c>
      <c r="H704" s="98" t="s">
        <v>3838</v>
      </c>
      <c r="I704" s="136">
        <v>45343</v>
      </c>
      <c r="J704" s="98" t="s">
        <v>3861</v>
      </c>
      <c r="K704" s="136">
        <v>45343</v>
      </c>
      <c r="L704" s="477" t="s">
        <v>2230</v>
      </c>
      <c r="M704" s="479" t="s">
        <v>3862</v>
      </c>
      <c r="N704" s="8"/>
    </row>
    <row r="705" spans="1:14" ht="26.25" hidden="1" customHeight="1" x14ac:dyDescent="0.25">
      <c r="A705" s="191">
        <v>410</v>
      </c>
      <c r="B705" s="481" t="s">
        <v>3863</v>
      </c>
      <c r="C705" s="3">
        <v>1</v>
      </c>
      <c r="D705" s="235">
        <v>2013</v>
      </c>
      <c r="E705" s="283">
        <v>14500</v>
      </c>
      <c r="F705" s="283">
        <v>14500</v>
      </c>
      <c r="G705" s="309">
        <v>0</v>
      </c>
      <c r="H705" s="98" t="s">
        <v>3870</v>
      </c>
      <c r="I705" s="136">
        <v>45372</v>
      </c>
      <c r="J705" s="98" t="s">
        <v>3870</v>
      </c>
      <c r="K705" s="136">
        <v>45372</v>
      </c>
      <c r="L705" s="479" t="s">
        <v>2230</v>
      </c>
      <c r="M705" s="479" t="s">
        <v>2136</v>
      </c>
      <c r="N705" s="8"/>
    </row>
    <row r="706" spans="1:14" ht="26.25" hidden="1" customHeight="1" x14ac:dyDescent="0.25">
      <c r="A706" s="191">
        <v>411</v>
      </c>
      <c r="B706" s="482" t="s">
        <v>3864</v>
      </c>
      <c r="C706" s="3">
        <v>1</v>
      </c>
      <c r="D706" s="260">
        <v>2008</v>
      </c>
      <c r="E706" s="283">
        <v>17248</v>
      </c>
      <c r="F706" s="283">
        <v>17248</v>
      </c>
      <c r="G706" s="309">
        <v>0</v>
      </c>
      <c r="H706" s="98" t="s">
        <v>3870</v>
      </c>
      <c r="I706" s="136">
        <v>45372</v>
      </c>
      <c r="J706" s="98" t="s">
        <v>3870</v>
      </c>
      <c r="K706" s="136">
        <v>45372</v>
      </c>
      <c r="L706" s="479" t="s">
        <v>2230</v>
      </c>
      <c r="M706" s="479" t="s">
        <v>2136</v>
      </c>
      <c r="N706" s="8"/>
    </row>
    <row r="707" spans="1:14" ht="26.25" hidden="1" customHeight="1" x14ac:dyDescent="0.25">
      <c r="A707" s="191">
        <v>412</v>
      </c>
      <c r="B707" s="480" t="s">
        <v>3865</v>
      </c>
      <c r="C707" s="3">
        <v>1</v>
      </c>
      <c r="D707" s="260">
        <v>2012</v>
      </c>
      <c r="E707" s="283">
        <v>15990</v>
      </c>
      <c r="F707" s="283">
        <v>15990</v>
      </c>
      <c r="G707" s="309">
        <v>0</v>
      </c>
      <c r="H707" s="98" t="s">
        <v>3870</v>
      </c>
      <c r="I707" s="136">
        <v>45372</v>
      </c>
      <c r="J707" s="98" t="s">
        <v>3870</v>
      </c>
      <c r="K707" s="136">
        <v>45372</v>
      </c>
      <c r="L707" s="479" t="s">
        <v>2230</v>
      </c>
      <c r="M707" s="479" t="s">
        <v>2136</v>
      </c>
      <c r="N707" s="8"/>
    </row>
    <row r="708" spans="1:14" ht="26.25" hidden="1" customHeight="1" x14ac:dyDescent="0.25">
      <c r="A708" s="191">
        <v>413</v>
      </c>
      <c r="B708" s="480" t="s">
        <v>3866</v>
      </c>
      <c r="C708" s="3">
        <v>1</v>
      </c>
      <c r="D708" s="260">
        <v>2008</v>
      </c>
      <c r="E708" s="283">
        <v>17199</v>
      </c>
      <c r="F708" s="283">
        <v>17199</v>
      </c>
      <c r="G708" s="309">
        <v>0</v>
      </c>
      <c r="H708" s="98" t="s">
        <v>3870</v>
      </c>
      <c r="I708" s="136">
        <v>45372</v>
      </c>
      <c r="J708" s="98" t="s">
        <v>3870</v>
      </c>
      <c r="K708" s="136">
        <v>45372</v>
      </c>
      <c r="L708" s="479" t="s">
        <v>2230</v>
      </c>
      <c r="M708" s="479" t="s">
        <v>2136</v>
      </c>
      <c r="N708" s="8"/>
    </row>
    <row r="709" spans="1:14" ht="26.25" hidden="1" customHeight="1" x14ac:dyDescent="0.25">
      <c r="A709" s="191">
        <v>414</v>
      </c>
      <c r="B709" s="480" t="s">
        <v>3867</v>
      </c>
      <c r="C709" s="3">
        <v>1</v>
      </c>
      <c r="D709" s="260">
        <v>2009</v>
      </c>
      <c r="E709" s="283">
        <v>16110</v>
      </c>
      <c r="F709" s="283">
        <v>16110</v>
      </c>
      <c r="G709" s="309">
        <v>0</v>
      </c>
      <c r="H709" s="98" t="s">
        <v>3870</v>
      </c>
      <c r="I709" s="136">
        <v>45372</v>
      </c>
      <c r="J709" s="98" t="s">
        <v>3870</v>
      </c>
      <c r="K709" s="136">
        <v>45372</v>
      </c>
      <c r="L709" s="479" t="s">
        <v>2230</v>
      </c>
      <c r="M709" s="479" t="s">
        <v>2136</v>
      </c>
      <c r="N709" s="8"/>
    </row>
    <row r="710" spans="1:14" ht="26.25" hidden="1" customHeight="1" x14ac:dyDescent="0.25">
      <c r="A710" s="191">
        <v>415</v>
      </c>
      <c r="B710" s="480" t="s">
        <v>3868</v>
      </c>
      <c r="C710" s="3">
        <v>1</v>
      </c>
      <c r="D710" s="260">
        <v>2008</v>
      </c>
      <c r="E710" s="283">
        <v>23702</v>
      </c>
      <c r="F710" s="283">
        <v>23702</v>
      </c>
      <c r="G710" s="309">
        <v>0</v>
      </c>
      <c r="H710" s="98" t="s">
        <v>3870</v>
      </c>
      <c r="I710" s="136">
        <v>45372</v>
      </c>
      <c r="J710" s="98" t="s">
        <v>3870</v>
      </c>
      <c r="K710" s="136">
        <v>45372</v>
      </c>
      <c r="L710" s="479" t="s">
        <v>2230</v>
      </c>
      <c r="M710" s="479" t="s">
        <v>2136</v>
      </c>
      <c r="N710" s="8"/>
    </row>
    <row r="711" spans="1:14" ht="26.25" hidden="1" customHeight="1" x14ac:dyDescent="0.25">
      <c r="A711" s="191">
        <v>416</v>
      </c>
      <c r="B711" s="480" t="s">
        <v>3867</v>
      </c>
      <c r="C711" s="3">
        <v>1</v>
      </c>
      <c r="D711" s="260">
        <v>2009</v>
      </c>
      <c r="E711" s="283">
        <v>16110</v>
      </c>
      <c r="F711" s="283">
        <v>16110</v>
      </c>
      <c r="G711" s="309">
        <v>0</v>
      </c>
      <c r="H711" s="98" t="s">
        <v>3870</v>
      </c>
      <c r="I711" s="136">
        <v>45372</v>
      </c>
      <c r="J711" s="98" t="s">
        <v>3870</v>
      </c>
      <c r="K711" s="136">
        <v>45372</v>
      </c>
      <c r="L711" s="479" t="s">
        <v>2230</v>
      </c>
      <c r="M711" s="479" t="s">
        <v>2136</v>
      </c>
      <c r="N711" s="8"/>
    </row>
    <row r="712" spans="1:14" ht="26.25" hidden="1" customHeight="1" x14ac:dyDescent="0.25">
      <c r="A712" s="191">
        <v>417</v>
      </c>
      <c r="B712" s="480" t="s">
        <v>3869</v>
      </c>
      <c r="C712" s="3">
        <v>1</v>
      </c>
      <c r="D712" s="260">
        <v>2008</v>
      </c>
      <c r="E712" s="283">
        <v>18122</v>
      </c>
      <c r="F712" s="283">
        <v>18122</v>
      </c>
      <c r="G712" s="309">
        <v>0</v>
      </c>
      <c r="H712" s="98" t="s">
        <v>3870</v>
      </c>
      <c r="I712" s="136">
        <v>45372</v>
      </c>
      <c r="J712" s="98" t="s">
        <v>3870</v>
      </c>
      <c r="K712" s="136">
        <v>45372</v>
      </c>
      <c r="L712" s="479" t="s">
        <v>2230</v>
      </c>
      <c r="M712" s="479" t="s">
        <v>2136</v>
      </c>
      <c r="N712" s="8"/>
    </row>
    <row r="713" spans="1:14" ht="26.25" hidden="1" customHeight="1" x14ac:dyDescent="0.25">
      <c r="A713" s="191">
        <v>418</v>
      </c>
      <c r="B713" s="480" t="s">
        <v>3869</v>
      </c>
      <c r="C713" s="3">
        <v>1</v>
      </c>
      <c r="D713" s="260">
        <v>2008</v>
      </c>
      <c r="E713" s="283">
        <v>18122</v>
      </c>
      <c r="F713" s="283">
        <v>18122</v>
      </c>
      <c r="G713" s="309">
        <v>0</v>
      </c>
      <c r="H713" s="98" t="s">
        <v>3870</v>
      </c>
      <c r="I713" s="136">
        <v>45372</v>
      </c>
      <c r="J713" s="98" t="s">
        <v>3870</v>
      </c>
      <c r="K713" s="136">
        <v>45372</v>
      </c>
      <c r="L713" s="479" t="s">
        <v>2230</v>
      </c>
      <c r="M713" s="479" t="s">
        <v>2136</v>
      </c>
      <c r="N713" s="8"/>
    </row>
    <row r="714" spans="1:14" ht="26.25" hidden="1" customHeight="1" x14ac:dyDescent="0.25">
      <c r="A714" s="191"/>
      <c r="B714" s="487" t="s">
        <v>3893</v>
      </c>
      <c r="C714" s="3">
        <v>1</v>
      </c>
      <c r="D714" s="260">
        <v>1964</v>
      </c>
      <c r="E714" s="283">
        <v>1</v>
      </c>
      <c r="F714" s="283">
        <v>0</v>
      </c>
      <c r="G714" s="309">
        <v>1</v>
      </c>
      <c r="H714" s="98" t="s">
        <v>4014</v>
      </c>
      <c r="I714" s="136">
        <v>45418</v>
      </c>
      <c r="J714" s="98" t="s">
        <v>4015</v>
      </c>
      <c r="K714" s="136">
        <v>45418</v>
      </c>
      <c r="L714" s="485" t="s">
        <v>2230</v>
      </c>
      <c r="M714" s="485" t="s">
        <v>3659</v>
      </c>
      <c r="N714" s="8"/>
    </row>
    <row r="715" spans="1:14" ht="26.25" hidden="1" customHeight="1" x14ac:dyDescent="0.25">
      <c r="A715" s="191"/>
      <c r="B715" s="487" t="s">
        <v>3894</v>
      </c>
      <c r="C715" s="3">
        <v>1</v>
      </c>
      <c r="D715" s="260">
        <v>1962</v>
      </c>
      <c r="E715" s="283">
        <v>1</v>
      </c>
      <c r="F715" s="283">
        <v>0</v>
      </c>
      <c r="G715" s="309">
        <v>1</v>
      </c>
      <c r="H715" s="98" t="s">
        <v>4014</v>
      </c>
      <c r="I715" s="136">
        <v>45418</v>
      </c>
      <c r="J715" s="98" t="s">
        <v>4015</v>
      </c>
      <c r="K715" s="136">
        <v>45418</v>
      </c>
      <c r="L715" s="485" t="s">
        <v>2230</v>
      </c>
      <c r="M715" s="485" t="s">
        <v>3659</v>
      </c>
      <c r="N715" s="8"/>
    </row>
    <row r="716" spans="1:14" ht="26.25" hidden="1" customHeight="1" x14ac:dyDescent="0.25">
      <c r="A716" s="191"/>
      <c r="B716" s="487" t="s">
        <v>3895</v>
      </c>
      <c r="C716" s="3">
        <v>1</v>
      </c>
      <c r="D716" s="260">
        <v>1966</v>
      </c>
      <c r="E716" s="283">
        <v>1</v>
      </c>
      <c r="F716" s="283">
        <v>0</v>
      </c>
      <c r="G716" s="309">
        <v>1</v>
      </c>
      <c r="H716" s="98" t="s">
        <v>4014</v>
      </c>
      <c r="I716" s="136">
        <v>45418</v>
      </c>
      <c r="J716" s="98" t="s">
        <v>4015</v>
      </c>
      <c r="K716" s="136">
        <v>45418</v>
      </c>
      <c r="L716" s="485" t="s">
        <v>2230</v>
      </c>
      <c r="M716" s="485" t="s">
        <v>3659</v>
      </c>
      <c r="N716" s="8"/>
    </row>
    <row r="717" spans="1:14" ht="26.25" hidden="1" customHeight="1" x14ac:dyDescent="0.25">
      <c r="A717" s="191"/>
      <c r="B717" s="487" t="s">
        <v>3896</v>
      </c>
      <c r="C717" s="3">
        <v>1</v>
      </c>
      <c r="D717" s="260">
        <v>1963</v>
      </c>
      <c r="E717" s="283">
        <v>1</v>
      </c>
      <c r="F717" s="283">
        <v>0</v>
      </c>
      <c r="G717" s="309">
        <v>1</v>
      </c>
      <c r="H717" s="98" t="s">
        <v>4014</v>
      </c>
      <c r="I717" s="136">
        <v>45418</v>
      </c>
      <c r="J717" s="98" t="s">
        <v>4015</v>
      </c>
      <c r="K717" s="136">
        <v>45418</v>
      </c>
      <c r="L717" s="485" t="s">
        <v>2230</v>
      </c>
      <c r="M717" s="485" t="s">
        <v>3659</v>
      </c>
      <c r="N717" s="8"/>
    </row>
    <row r="718" spans="1:14" ht="26.25" hidden="1" customHeight="1" x14ac:dyDescent="0.25">
      <c r="A718" s="191"/>
      <c r="B718" s="487" t="s">
        <v>3897</v>
      </c>
      <c r="C718" s="3">
        <v>1</v>
      </c>
      <c r="D718" s="260">
        <v>1964</v>
      </c>
      <c r="E718" s="283">
        <v>1</v>
      </c>
      <c r="F718" s="283">
        <v>0</v>
      </c>
      <c r="G718" s="309">
        <v>1</v>
      </c>
      <c r="H718" s="98" t="s">
        <v>4014</v>
      </c>
      <c r="I718" s="136">
        <v>45418</v>
      </c>
      <c r="J718" s="98" t="s">
        <v>4015</v>
      </c>
      <c r="K718" s="136">
        <v>45418</v>
      </c>
      <c r="L718" s="485" t="s">
        <v>2230</v>
      </c>
      <c r="M718" s="485" t="s">
        <v>3659</v>
      </c>
      <c r="N718" s="8"/>
    </row>
    <row r="719" spans="1:14" ht="26.25" hidden="1" customHeight="1" x14ac:dyDescent="0.25">
      <c r="A719" s="191"/>
      <c r="B719" s="487" t="s">
        <v>3898</v>
      </c>
      <c r="C719" s="3">
        <v>1</v>
      </c>
      <c r="D719" s="260">
        <v>1962</v>
      </c>
      <c r="E719" s="283">
        <v>1</v>
      </c>
      <c r="F719" s="283">
        <v>0</v>
      </c>
      <c r="G719" s="309">
        <v>1</v>
      </c>
      <c r="H719" s="98" t="s">
        <v>4014</v>
      </c>
      <c r="I719" s="136">
        <v>45418</v>
      </c>
      <c r="J719" s="98" t="s">
        <v>4015</v>
      </c>
      <c r="K719" s="136">
        <v>45418</v>
      </c>
      <c r="L719" s="485" t="s">
        <v>2230</v>
      </c>
      <c r="M719" s="485" t="s">
        <v>3659</v>
      </c>
      <c r="N719" s="8"/>
    </row>
    <row r="720" spans="1:14" ht="26.25" hidden="1" customHeight="1" x14ac:dyDescent="0.25">
      <c r="A720" s="191"/>
      <c r="B720" s="487" t="s">
        <v>3899</v>
      </c>
      <c r="C720" s="3">
        <v>1</v>
      </c>
      <c r="D720" s="260">
        <v>1959</v>
      </c>
      <c r="E720" s="283">
        <v>1</v>
      </c>
      <c r="F720" s="283">
        <v>0</v>
      </c>
      <c r="G720" s="309">
        <v>1</v>
      </c>
      <c r="H720" s="98" t="s">
        <v>4014</v>
      </c>
      <c r="I720" s="136">
        <v>45418</v>
      </c>
      <c r="J720" s="98" t="s">
        <v>4015</v>
      </c>
      <c r="K720" s="136">
        <v>45418</v>
      </c>
      <c r="L720" s="485" t="s">
        <v>2230</v>
      </c>
      <c r="M720" s="485" t="s">
        <v>3659</v>
      </c>
      <c r="N720" s="8"/>
    </row>
    <row r="721" spans="1:14" ht="26.25" hidden="1" customHeight="1" x14ac:dyDescent="0.25">
      <c r="A721" s="191"/>
      <c r="B721" s="487" t="s">
        <v>3900</v>
      </c>
      <c r="C721" s="3">
        <v>1</v>
      </c>
      <c r="D721" s="260">
        <v>1961</v>
      </c>
      <c r="E721" s="283">
        <v>1</v>
      </c>
      <c r="F721" s="283">
        <v>0</v>
      </c>
      <c r="G721" s="309">
        <v>1</v>
      </c>
      <c r="H721" s="98" t="s">
        <v>4014</v>
      </c>
      <c r="I721" s="136">
        <v>45418</v>
      </c>
      <c r="J721" s="98" t="s">
        <v>4015</v>
      </c>
      <c r="K721" s="136">
        <v>45418</v>
      </c>
      <c r="L721" s="485" t="s">
        <v>2230</v>
      </c>
      <c r="M721" s="485" t="s">
        <v>3659</v>
      </c>
      <c r="N721" s="8"/>
    </row>
    <row r="722" spans="1:14" ht="26.25" hidden="1" customHeight="1" x14ac:dyDescent="0.25">
      <c r="A722" s="191"/>
      <c r="B722" s="487" t="s">
        <v>3901</v>
      </c>
      <c r="C722" s="3">
        <v>1</v>
      </c>
      <c r="D722" s="260">
        <v>1960</v>
      </c>
      <c r="E722" s="283">
        <v>1</v>
      </c>
      <c r="F722" s="283">
        <v>0</v>
      </c>
      <c r="G722" s="309">
        <v>1</v>
      </c>
      <c r="H722" s="98" t="s">
        <v>4014</v>
      </c>
      <c r="I722" s="136">
        <v>45418</v>
      </c>
      <c r="J722" s="98" t="s">
        <v>4015</v>
      </c>
      <c r="K722" s="136">
        <v>45418</v>
      </c>
      <c r="L722" s="485" t="s">
        <v>2230</v>
      </c>
      <c r="M722" s="485" t="s">
        <v>3659</v>
      </c>
      <c r="N722" s="8"/>
    </row>
    <row r="723" spans="1:14" ht="26.25" hidden="1" customHeight="1" x14ac:dyDescent="0.25">
      <c r="A723" s="191"/>
      <c r="B723" s="487" t="s">
        <v>3902</v>
      </c>
      <c r="C723" s="3">
        <v>1</v>
      </c>
      <c r="D723" s="260">
        <v>1963</v>
      </c>
      <c r="E723" s="283">
        <v>1</v>
      </c>
      <c r="F723" s="283">
        <v>0</v>
      </c>
      <c r="G723" s="309">
        <v>1</v>
      </c>
      <c r="H723" s="98" t="s">
        <v>4014</v>
      </c>
      <c r="I723" s="136">
        <v>45418</v>
      </c>
      <c r="J723" s="98" t="s">
        <v>4015</v>
      </c>
      <c r="K723" s="136">
        <v>45418</v>
      </c>
      <c r="L723" s="485" t="s">
        <v>2230</v>
      </c>
      <c r="M723" s="485" t="s">
        <v>3659</v>
      </c>
      <c r="N723" s="8"/>
    </row>
    <row r="724" spans="1:14" ht="26.25" hidden="1" customHeight="1" x14ac:dyDescent="0.25">
      <c r="A724" s="191"/>
      <c r="B724" s="487" t="s">
        <v>3903</v>
      </c>
      <c r="C724" s="3">
        <v>1</v>
      </c>
      <c r="D724" s="260">
        <v>1961</v>
      </c>
      <c r="E724" s="283">
        <v>1</v>
      </c>
      <c r="F724" s="283">
        <v>0</v>
      </c>
      <c r="G724" s="309">
        <v>1</v>
      </c>
      <c r="H724" s="98" t="s">
        <v>4014</v>
      </c>
      <c r="I724" s="136">
        <v>45418</v>
      </c>
      <c r="J724" s="98" t="s">
        <v>4015</v>
      </c>
      <c r="K724" s="136">
        <v>45418</v>
      </c>
      <c r="L724" s="485" t="s">
        <v>2230</v>
      </c>
      <c r="M724" s="485" t="s">
        <v>3659</v>
      </c>
      <c r="N724" s="8"/>
    </row>
    <row r="725" spans="1:14" ht="26.25" hidden="1" customHeight="1" x14ac:dyDescent="0.25">
      <c r="A725" s="191"/>
      <c r="B725" s="487" t="s">
        <v>3904</v>
      </c>
      <c r="C725" s="3">
        <v>1</v>
      </c>
      <c r="D725" s="260">
        <v>1960</v>
      </c>
      <c r="E725" s="283">
        <v>1</v>
      </c>
      <c r="F725" s="283">
        <v>0</v>
      </c>
      <c r="G725" s="309">
        <v>1</v>
      </c>
      <c r="H725" s="98" t="s">
        <v>4014</v>
      </c>
      <c r="I725" s="136">
        <v>45418</v>
      </c>
      <c r="J725" s="98" t="s">
        <v>4015</v>
      </c>
      <c r="K725" s="136">
        <v>45418</v>
      </c>
      <c r="L725" s="485" t="s">
        <v>2230</v>
      </c>
      <c r="M725" s="485" t="s">
        <v>3659</v>
      </c>
      <c r="N725" s="8"/>
    </row>
    <row r="726" spans="1:14" ht="26.25" hidden="1" customHeight="1" x14ac:dyDescent="0.25">
      <c r="A726" s="191"/>
      <c r="B726" s="487" t="s">
        <v>3905</v>
      </c>
      <c r="C726" s="3">
        <v>1</v>
      </c>
      <c r="D726" s="260">
        <v>1958</v>
      </c>
      <c r="E726" s="283">
        <v>1</v>
      </c>
      <c r="F726" s="283">
        <v>0</v>
      </c>
      <c r="G726" s="309">
        <v>1</v>
      </c>
      <c r="H726" s="98" t="s">
        <v>4014</v>
      </c>
      <c r="I726" s="136">
        <v>45418</v>
      </c>
      <c r="J726" s="98" t="s">
        <v>4015</v>
      </c>
      <c r="K726" s="136">
        <v>45418</v>
      </c>
      <c r="L726" s="485" t="s">
        <v>2230</v>
      </c>
      <c r="M726" s="485" t="s">
        <v>3659</v>
      </c>
      <c r="N726" s="8"/>
    </row>
    <row r="727" spans="1:14" ht="26.25" hidden="1" customHeight="1" x14ac:dyDescent="0.25">
      <c r="A727" s="191"/>
      <c r="B727" s="487" t="s">
        <v>3906</v>
      </c>
      <c r="C727" s="3">
        <v>1</v>
      </c>
      <c r="D727" s="260">
        <v>1972</v>
      </c>
      <c r="E727" s="283">
        <v>1</v>
      </c>
      <c r="F727" s="283">
        <v>0</v>
      </c>
      <c r="G727" s="309">
        <v>1</v>
      </c>
      <c r="H727" s="98" t="s">
        <v>4014</v>
      </c>
      <c r="I727" s="136">
        <v>45418</v>
      </c>
      <c r="J727" s="98" t="s">
        <v>4015</v>
      </c>
      <c r="K727" s="136">
        <v>45418</v>
      </c>
      <c r="L727" s="485" t="s">
        <v>2230</v>
      </c>
      <c r="M727" s="485" t="s">
        <v>3659</v>
      </c>
      <c r="N727" s="8"/>
    </row>
    <row r="728" spans="1:14" ht="26.25" hidden="1" customHeight="1" x14ac:dyDescent="0.25">
      <c r="A728" s="191"/>
      <c r="B728" s="487" t="s">
        <v>3907</v>
      </c>
      <c r="C728" s="3">
        <v>1</v>
      </c>
      <c r="D728" s="260">
        <v>1969</v>
      </c>
      <c r="E728" s="283">
        <v>1</v>
      </c>
      <c r="F728" s="283">
        <v>0</v>
      </c>
      <c r="G728" s="309">
        <v>1</v>
      </c>
      <c r="H728" s="98" t="s">
        <v>4014</v>
      </c>
      <c r="I728" s="136">
        <v>45418</v>
      </c>
      <c r="J728" s="98" t="s">
        <v>4015</v>
      </c>
      <c r="K728" s="136">
        <v>45418</v>
      </c>
      <c r="L728" s="485" t="s">
        <v>2230</v>
      </c>
      <c r="M728" s="485" t="s">
        <v>3659</v>
      </c>
      <c r="N728" s="8"/>
    </row>
    <row r="729" spans="1:14" ht="26.25" hidden="1" customHeight="1" x14ac:dyDescent="0.25">
      <c r="A729" s="191"/>
      <c r="B729" s="487" t="s">
        <v>3908</v>
      </c>
      <c r="C729" s="3">
        <v>1</v>
      </c>
      <c r="D729" s="260">
        <v>1968</v>
      </c>
      <c r="E729" s="283">
        <v>1</v>
      </c>
      <c r="F729" s="283">
        <v>0</v>
      </c>
      <c r="G729" s="309">
        <v>1</v>
      </c>
      <c r="H729" s="98" t="s">
        <v>4014</v>
      </c>
      <c r="I729" s="136">
        <v>45418</v>
      </c>
      <c r="J729" s="98" t="s">
        <v>4015</v>
      </c>
      <c r="K729" s="136">
        <v>45418</v>
      </c>
      <c r="L729" s="485" t="s">
        <v>2230</v>
      </c>
      <c r="M729" s="485" t="s">
        <v>3659</v>
      </c>
      <c r="N729" s="8"/>
    </row>
    <row r="730" spans="1:14" ht="26.25" hidden="1" customHeight="1" x14ac:dyDescent="0.25">
      <c r="A730" s="191"/>
      <c r="B730" s="487" t="s">
        <v>3909</v>
      </c>
      <c r="C730" s="3">
        <v>1</v>
      </c>
      <c r="D730" s="260">
        <v>1972</v>
      </c>
      <c r="E730" s="283">
        <v>1</v>
      </c>
      <c r="F730" s="283">
        <v>0</v>
      </c>
      <c r="G730" s="309">
        <v>1</v>
      </c>
      <c r="H730" s="98" t="s">
        <v>4014</v>
      </c>
      <c r="I730" s="136">
        <v>45418</v>
      </c>
      <c r="J730" s="98" t="s">
        <v>4015</v>
      </c>
      <c r="K730" s="136">
        <v>45418</v>
      </c>
      <c r="L730" s="485" t="s">
        <v>2230</v>
      </c>
      <c r="M730" s="485" t="s">
        <v>3659</v>
      </c>
      <c r="N730" s="8"/>
    </row>
    <row r="731" spans="1:14" ht="26.25" hidden="1" customHeight="1" x14ac:dyDescent="0.25">
      <c r="A731" s="191"/>
      <c r="B731" s="487" t="s">
        <v>3910</v>
      </c>
      <c r="C731" s="3">
        <v>1</v>
      </c>
      <c r="D731" s="260">
        <v>1972</v>
      </c>
      <c r="E731" s="283">
        <v>1</v>
      </c>
      <c r="F731" s="283">
        <v>0</v>
      </c>
      <c r="G731" s="309">
        <v>1</v>
      </c>
      <c r="H731" s="98" t="s">
        <v>4014</v>
      </c>
      <c r="I731" s="136">
        <v>45418</v>
      </c>
      <c r="J731" s="98" t="s">
        <v>4015</v>
      </c>
      <c r="K731" s="136">
        <v>45418</v>
      </c>
      <c r="L731" s="485" t="s">
        <v>2230</v>
      </c>
      <c r="M731" s="485" t="s">
        <v>3659</v>
      </c>
      <c r="N731" s="8"/>
    </row>
    <row r="732" spans="1:14" ht="26.25" hidden="1" customHeight="1" x14ac:dyDescent="0.25">
      <c r="A732" s="191"/>
      <c r="B732" s="487" t="s">
        <v>3911</v>
      </c>
      <c r="C732" s="3">
        <v>1</v>
      </c>
      <c r="D732" s="260">
        <v>1961</v>
      </c>
      <c r="E732" s="283">
        <v>1</v>
      </c>
      <c r="F732" s="283">
        <v>0</v>
      </c>
      <c r="G732" s="309">
        <v>1</v>
      </c>
      <c r="H732" s="98" t="s">
        <v>4014</v>
      </c>
      <c r="I732" s="136">
        <v>45418</v>
      </c>
      <c r="J732" s="98" t="s">
        <v>4015</v>
      </c>
      <c r="K732" s="136">
        <v>45418</v>
      </c>
      <c r="L732" s="485" t="s">
        <v>2230</v>
      </c>
      <c r="M732" s="485" t="s">
        <v>3659</v>
      </c>
      <c r="N732" s="8"/>
    </row>
    <row r="733" spans="1:14" ht="26.25" hidden="1" customHeight="1" x14ac:dyDescent="0.25">
      <c r="A733" s="191"/>
      <c r="B733" s="487" t="s">
        <v>3912</v>
      </c>
      <c r="C733" s="3">
        <v>1</v>
      </c>
      <c r="D733" s="260">
        <v>1960</v>
      </c>
      <c r="E733" s="283">
        <v>1</v>
      </c>
      <c r="F733" s="283">
        <v>0</v>
      </c>
      <c r="G733" s="309">
        <v>1</v>
      </c>
      <c r="H733" s="98" t="s">
        <v>4014</v>
      </c>
      <c r="I733" s="136">
        <v>45418</v>
      </c>
      <c r="J733" s="98" t="s">
        <v>4015</v>
      </c>
      <c r="K733" s="136">
        <v>45418</v>
      </c>
      <c r="L733" s="485" t="s">
        <v>2230</v>
      </c>
      <c r="M733" s="485" t="s">
        <v>3659</v>
      </c>
      <c r="N733" s="8"/>
    </row>
    <row r="734" spans="1:14" ht="26.25" hidden="1" customHeight="1" x14ac:dyDescent="0.25">
      <c r="A734" s="191"/>
      <c r="B734" s="487" t="s">
        <v>3913</v>
      </c>
      <c r="C734" s="3">
        <v>1</v>
      </c>
      <c r="D734" s="260">
        <v>1962</v>
      </c>
      <c r="E734" s="283">
        <v>1</v>
      </c>
      <c r="F734" s="283">
        <v>0</v>
      </c>
      <c r="G734" s="309">
        <v>1</v>
      </c>
      <c r="H734" s="98" t="s">
        <v>4014</v>
      </c>
      <c r="I734" s="136">
        <v>45418</v>
      </c>
      <c r="J734" s="98" t="s">
        <v>4015</v>
      </c>
      <c r="K734" s="136">
        <v>45418</v>
      </c>
      <c r="L734" s="485" t="s">
        <v>2230</v>
      </c>
      <c r="M734" s="485" t="s">
        <v>3659</v>
      </c>
      <c r="N734" s="8"/>
    </row>
    <row r="735" spans="1:14" ht="26.25" hidden="1" customHeight="1" x14ac:dyDescent="0.25">
      <c r="A735" s="191"/>
      <c r="B735" s="487" t="s">
        <v>3914</v>
      </c>
      <c r="C735" s="3">
        <v>1</v>
      </c>
      <c r="D735" s="260">
        <v>1961</v>
      </c>
      <c r="E735" s="283">
        <v>1</v>
      </c>
      <c r="F735" s="283">
        <v>0</v>
      </c>
      <c r="G735" s="309">
        <v>1</v>
      </c>
      <c r="H735" s="98" t="s">
        <v>4014</v>
      </c>
      <c r="I735" s="136">
        <v>45418</v>
      </c>
      <c r="J735" s="98" t="s">
        <v>4015</v>
      </c>
      <c r="K735" s="136">
        <v>45418</v>
      </c>
      <c r="L735" s="485" t="s">
        <v>2230</v>
      </c>
      <c r="M735" s="485" t="s">
        <v>3659</v>
      </c>
      <c r="N735" s="8"/>
    </row>
    <row r="736" spans="1:14" ht="26.25" hidden="1" customHeight="1" x14ac:dyDescent="0.25">
      <c r="A736" s="191"/>
      <c r="B736" s="487" t="s">
        <v>3915</v>
      </c>
      <c r="C736" s="3">
        <v>1</v>
      </c>
      <c r="D736" s="260">
        <v>1962</v>
      </c>
      <c r="E736" s="283">
        <v>1</v>
      </c>
      <c r="F736" s="283">
        <v>0</v>
      </c>
      <c r="G736" s="309">
        <v>1</v>
      </c>
      <c r="H736" s="98" t="s">
        <v>4014</v>
      </c>
      <c r="I736" s="136">
        <v>45418</v>
      </c>
      <c r="J736" s="98" t="s">
        <v>4015</v>
      </c>
      <c r="K736" s="136">
        <v>45418</v>
      </c>
      <c r="L736" s="485" t="s">
        <v>2230</v>
      </c>
      <c r="M736" s="485" t="s">
        <v>3659</v>
      </c>
      <c r="N736" s="8"/>
    </row>
    <row r="737" spans="1:14" ht="26.25" hidden="1" customHeight="1" x14ac:dyDescent="0.25">
      <c r="A737" s="191"/>
      <c r="B737" s="487" t="s">
        <v>3916</v>
      </c>
      <c r="C737" s="3">
        <v>1</v>
      </c>
      <c r="D737" s="260">
        <v>1963</v>
      </c>
      <c r="E737" s="283">
        <v>1</v>
      </c>
      <c r="F737" s="283">
        <v>0</v>
      </c>
      <c r="G737" s="309">
        <v>1</v>
      </c>
      <c r="H737" s="98" t="s">
        <v>4014</v>
      </c>
      <c r="I737" s="136">
        <v>45418</v>
      </c>
      <c r="J737" s="98" t="s">
        <v>4015</v>
      </c>
      <c r="K737" s="136">
        <v>45418</v>
      </c>
      <c r="L737" s="485" t="s">
        <v>2230</v>
      </c>
      <c r="M737" s="485" t="s">
        <v>3659</v>
      </c>
      <c r="N737" s="8"/>
    </row>
    <row r="738" spans="1:14" ht="26.25" hidden="1" customHeight="1" x14ac:dyDescent="0.25">
      <c r="A738" s="191"/>
      <c r="B738" s="487" t="s">
        <v>3917</v>
      </c>
      <c r="C738" s="3">
        <v>1</v>
      </c>
      <c r="D738" s="260">
        <v>1968</v>
      </c>
      <c r="E738" s="283">
        <v>1</v>
      </c>
      <c r="F738" s="283">
        <v>0</v>
      </c>
      <c r="G738" s="309">
        <v>1</v>
      </c>
      <c r="H738" s="98" t="s">
        <v>4014</v>
      </c>
      <c r="I738" s="136">
        <v>45418</v>
      </c>
      <c r="J738" s="98" t="s">
        <v>4015</v>
      </c>
      <c r="K738" s="136">
        <v>45418</v>
      </c>
      <c r="L738" s="485" t="s">
        <v>2230</v>
      </c>
      <c r="M738" s="485" t="s">
        <v>3659</v>
      </c>
      <c r="N738" s="8"/>
    </row>
    <row r="739" spans="1:14" ht="26.25" hidden="1" customHeight="1" x14ac:dyDescent="0.25">
      <c r="A739" s="191"/>
      <c r="B739" s="487" t="s">
        <v>3918</v>
      </c>
      <c r="C739" s="3">
        <v>1</v>
      </c>
      <c r="D739" s="260">
        <v>1961</v>
      </c>
      <c r="E739" s="283">
        <v>1</v>
      </c>
      <c r="F739" s="283">
        <v>0</v>
      </c>
      <c r="G739" s="309">
        <v>1</v>
      </c>
      <c r="H739" s="98" t="s">
        <v>4014</v>
      </c>
      <c r="I739" s="136">
        <v>45418</v>
      </c>
      <c r="J739" s="98" t="s">
        <v>4015</v>
      </c>
      <c r="K739" s="136">
        <v>45418</v>
      </c>
      <c r="L739" s="485" t="s">
        <v>2230</v>
      </c>
      <c r="M739" s="485" t="s">
        <v>3659</v>
      </c>
      <c r="N739" s="8"/>
    </row>
    <row r="740" spans="1:14" ht="26.25" hidden="1" customHeight="1" x14ac:dyDescent="0.25">
      <c r="A740" s="191"/>
      <c r="B740" s="487" t="s">
        <v>3919</v>
      </c>
      <c r="C740" s="3">
        <v>1</v>
      </c>
      <c r="D740" s="260">
        <v>1963</v>
      </c>
      <c r="E740" s="283">
        <v>1</v>
      </c>
      <c r="F740" s="283">
        <v>0</v>
      </c>
      <c r="G740" s="309">
        <v>1</v>
      </c>
      <c r="H740" s="98" t="s">
        <v>4014</v>
      </c>
      <c r="I740" s="136">
        <v>45418</v>
      </c>
      <c r="J740" s="98" t="s">
        <v>4015</v>
      </c>
      <c r="K740" s="136">
        <v>45418</v>
      </c>
      <c r="L740" s="485" t="s">
        <v>2230</v>
      </c>
      <c r="M740" s="485" t="s">
        <v>3659</v>
      </c>
      <c r="N740" s="8"/>
    </row>
    <row r="741" spans="1:14" ht="26.25" hidden="1" customHeight="1" x14ac:dyDescent="0.25">
      <c r="A741" s="191"/>
      <c r="B741" s="487" t="s">
        <v>3920</v>
      </c>
      <c r="C741" s="3">
        <v>1</v>
      </c>
      <c r="D741" s="260">
        <v>1963</v>
      </c>
      <c r="E741" s="283">
        <v>1</v>
      </c>
      <c r="F741" s="283">
        <v>0</v>
      </c>
      <c r="G741" s="309">
        <v>1</v>
      </c>
      <c r="H741" s="98" t="s">
        <v>4014</v>
      </c>
      <c r="I741" s="136">
        <v>45418</v>
      </c>
      <c r="J741" s="98" t="s">
        <v>4015</v>
      </c>
      <c r="K741" s="136">
        <v>45418</v>
      </c>
      <c r="L741" s="485" t="s">
        <v>2230</v>
      </c>
      <c r="M741" s="485" t="s">
        <v>3659</v>
      </c>
      <c r="N741" s="8"/>
    </row>
    <row r="742" spans="1:14" ht="26.25" hidden="1" customHeight="1" x14ac:dyDescent="0.25">
      <c r="A742" s="191"/>
      <c r="B742" s="487" t="s">
        <v>3921</v>
      </c>
      <c r="C742" s="3">
        <v>1</v>
      </c>
      <c r="D742" s="260">
        <v>1962</v>
      </c>
      <c r="E742" s="283">
        <v>1</v>
      </c>
      <c r="F742" s="283">
        <v>0</v>
      </c>
      <c r="G742" s="309">
        <v>1</v>
      </c>
      <c r="H742" s="98" t="s">
        <v>4014</v>
      </c>
      <c r="I742" s="136">
        <v>45418</v>
      </c>
      <c r="J742" s="98" t="s">
        <v>4015</v>
      </c>
      <c r="K742" s="136">
        <v>45418</v>
      </c>
      <c r="L742" s="485" t="s">
        <v>2230</v>
      </c>
      <c r="M742" s="485" t="s">
        <v>3659</v>
      </c>
      <c r="N742" s="8"/>
    </row>
    <row r="743" spans="1:14" ht="26.25" hidden="1" customHeight="1" x14ac:dyDescent="0.25">
      <c r="A743" s="191"/>
      <c r="B743" s="487" t="s">
        <v>3922</v>
      </c>
      <c r="C743" s="3">
        <v>1</v>
      </c>
      <c r="D743" s="260">
        <v>1958</v>
      </c>
      <c r="E743" s="283">
        <v>1</v>
      </c>
      <c r="F743" s="283">
        <v>0</v>
      </c>
      <c r="G743" s="309">
        <v>1</v>
      </c>
      <c r="H743" s="98" t="s">
        <v>4014</v>
      </c>
      <c r="I743" s="136">
        <v>45418</v>
      </c>
      <c r="J743" s="98" t="s">
        <v>4015</v>
      </c>
      <c r="K743" s="136">
        <v>45418</v>
      </c>
      <c r="L743" s="485" t="s">
        <v>2230</v>
      </c>
      <c r="M743" s="485" t="s">
        <v>3659</v>
      </c>
      <c r="N743" s="8"/>
    </row>
    <row r="744" spans="1:14" ht="26.25" hidden="1" customHeight="1" x14ac:dyDescent="0.25">
      <c r="A744" s="191"/>
      <c r="B744" s="487" t="s">
        <v>3923</v>
      </c>
      <c r="C744" s="3">
        <v>1</v>
      </c>
      <c r="D744" s="260">
        <v>1964</v>
      </c>
      <c r="E744" s="283">
        <v>1</v>
      </c>
      <c r="F744" s="283">
        <v>0</v>
      </c>
      <c r="G744" s="309">
        <v>1</v>
      </c>
      <c r="H744" s="98" t="s">
        <v>4014</v>
      </c>
      <c r="I744" s="136">
        <v>45418</v>
      </c>
      <c r="J744" s="98" t="s">
        <v>4015</v>
      </c>
      <c r="K744" s="136">
        <v>45418</v>
      </c>
      <c r="L744" s="485" t="s">
        <v>2230</v>
      </c>
      <c r="M744" s="485" t="s">
        <v>3659</v>
      </c>
      <c r="N744" s="8"/>
    </row>
    <row r="745" spans="1:14" ht="26.25" hidden="1" customHeight="1" x14ac:dyDescent="0.25">
      <c r="A745" s="191"/>
      <c r="B745" s="487" t="s">
        <v>3924</v>
      </c>
      <c r="C745" s="3">
        <v>1</v>
      </c>
      <c r="D745" s="260">
        <v>1962</v>
      </c>
      <c r="E745" s="283">
        <v>1</v>
      </c>
      <c r="F745" s="283">
        <v>0</v>
      </c>
      <c r="G745" s="309">
        <v>1</v>
      </c>
      <c r="H745" s="98" t="s">
        <v>4014</v>
      </c>
      <c r="I745" s="136">
        <v>45418</v>
      </c>
      <c r="J745" s="98" t="s">
        <v>4015</v>
      </c>
      <c r="K745" s="136">
        <v>45418</v>
      </c>
      <c r="L745" s="485" t="s">
        <v>2230</v>
      </c>
      <c r="M745" s="485" t="s">
        <v>3659</v>
      </c>
      <c r="N745" s="8"/>
    </row>
    <row r="746" spans="1:14" ht="26.25" hidden="1" customHeight="1" x14ac:dyDescent="0.25">
      <c r="A746" s="191"/>
      <c r="B746" s="487" t="s">
        <v>3925</v>
      </c>
      <c r="C746" s="3">
        <v>1</v>
      </c>
      <c r="D746" s="260" t="s">
        <v>4012</v>
      </c>
      <c r="E746" s="283">
        <v>1</v>
      </c>
      <c r="F746" s="283">
        <v>0</v>
      </c>
      <c r="G746" s="309">
        <v>1</v>
      </c>
      <c r="H746" s="98" t="s">
        <v>4014</v>
      </c>
      <c r="I746" s="136">
        <v>45418</v>
      </c>
      <c r="J746" s="98" t="s">
        <v>4015</v>
      </c>
      <c r="K746" s="136">
        <v>45418</v>
      </c>
      <c r="L746" s="485" t="s">
        <v>2230</v>
      </c>
      <c r="M746" s="485" t="s">
        <v>3659</v>
      </c>
      <c r="N746" s="8"/>
    </row>
    <row r="747" spans="1:14" ht="26.25" hidden="1" customHeight="1" x14ac:dyDescent="0.25">
      <c r="A747" s="191"/>
      <c r="B747" s="487" t="s">
        <v>3926</v>
      </c>
      <c r="C747" s="3">
        <v>1</v>
      </c>
      <c r="D747" s="260">
        <v>1964</v>
      </c>
      <c r="E747" s="283">
        <v>1</v>
      </c>
      <c r="F747" s="283">
        <v>0</v>
      </c>
      <c r="G747" s="309">
        <v>1</v>
      </c>
      <c r="H747" s="98" t="s">
        <v>4014</v>
      </c>
      <c r="I747" s="136">
        <v>45418</v>
      </c>
      <c r="J747" s="98" t="s">
        <v>4015</v>
      </c>
      <c r="K747" s="136">
        <v>45418</v>
      </c>
      <c r="L747" s="485" t="s">
        <v>2230</v>
      </c>
      <c r="M747" s="485" t="s">
        <v>3659</v>
      </c>
      <c r="N747" s="8"/>
    </row>
    <row r="748" spans="1:14" ht="26.25" hidden="1" customHeight="1" x14ac:dyDescent="0.25">
      <c r="A748" s="191"/>
      <c r="B748" s="487" t="s">
        <v>3927</v>
      </c>
      <c r="C748" s="3">
        <v>1</v>
      </c>
      <c r="D748" s="260" t="s">
        <v>4013</v>
      </c>
      <c r="E748" s="283">
        <v>1</v>
      </c>
      <c r="F748" s="283">
        <v>0</v>
      </c>
      <c r="G748" s="309">
        <v>1</v>
      </c>
      <c r="H748" s="98" t="s">
        <v>4014</v>
      </c>
      <c r="I748" s="136">
        <v>45418</v>
      </c>
      <c r="J748" s="98" t="s">
        <v>4015</v>
      </c>
      <c r="K748" s="136">
        <v>45418</v>
      </c>
      <c r="L748" s="485" t="s">
        <v>2230</v>
      </c>
      <c r="M748" s="485" t="s">
        <v>3659</v>
      </c>
      <c r="N748" s="8"/>
    </row>
    <row r="749" spans="1:14" ht="26.25" hidden="1" customHeight="1" x14ac:dyDescent="0.25">
      <c r="A749" s="191"/>
      <c r="B749" s="487" t="s">
        <v>3928</v>
      </c>
      <c r="C749" s="3">
        <v>1</v>
      </c>
      <c r="D749" s="260">
        <v>1962</v>
      </c>
      <c r="E749" s="283">
        <v>1</v>
      </c>
      <c r="F749" s="283">
        <v>0</v>
      </c>
      <c r="G749" s="309">
        <v>1</v>
      </c>
      <c r="H749" s="98" t="s">
        <v>4014</v>
      </c>
      <c r="I749" s="136">
        <v>45418</v>
      </c>
      <c r="J749" s="98" t="s">
        <v>4015</v>
      </c>
      <c r="K749" s="136">
        <v>45418</v>
      </c>
      <c r="L749" s="485" t="s">
        <v>2230</v>
      </c>
      <c r="M749" s="485" t="s">
        <v>3659</v>
      </c>
      <c r="N749" s="8"/>
    </row>
    <row r="750" spans="1:14" ht="26.25" hidden="1" customHeight="1" x14ac:dyDescent="0.25">
      <c r="A750" s="191"/>
      <c r="B750" s="487" t="s">
        <v>3929</v>
      </c>
      <c r="C750" s="3">
        <v>1</v>
      </c>
      <c r="D750" s="260">
        <v>1966</v>
      </c>
      <c r="E750" s="283">
        <v>1</v>
      </c>
      <c r="F750" s="283">
        <v>0</v>
      </c>
      <c r="G750" s="309">
        <v>1</v>
      </c>
      <c r="H750" s="98" t="s">
        <v>4014</v>
      </c>
      <c r="I750" s="136">
        <v>45418</v>
      </c>
      <c r="J750" s="98" t="s">
        <v>4015</v>
      </c>
      <c r="K750" s="136">
        <v>45418</v>
      </c>
      <c r="L750" s="485" t="s">
        <v>2230</v>
      </c>
      <c r="M750" s="485" t="s">
        <v>3659</v>
      </c>
      <c r="N750" s="8"/>
    </row>
    <row r="751" spans="1:14" ht="26.25" hidden="1" customHeight="1" x14ac:dyDescent="0.25">
      <c r="A751" s="191"/>
      <c r="B751" s="487" t="s">
        <v>3930</v>
      </c>
      <c r="C751" s="3">
        <v>1</v>
      </c>
      <c r="D751" s="260">
        <v>1963</v>
      </c>
      <c r="E751" s="283">
        <v>1</v>
      </c>
      <c r="F751" s="283">
        <v>0</v>
      </c>
      <c r="G751" s="309">
        <v>1</v>
      </c>
      <c r="H751" s="98" t="s">
        <v>4014</v>
      </c>
      <c r="I751" s="136">
        <v>45418</v>
      </c>
      <c r="J751" s="98" t="s">
        <v>4015</v>
      </c>
      <c r="K751" s="136">
        <v>45418</v>
      </c>
      <c r="L751" s="485" t="s">
        <v>2230</v>
      </c>
      <c r="M751" s="485" t="s">
        <v>3659</v>
      </c>
      <c r="N751" s="8"/>
    </row>
    <row r="752" spans="1:14" ht="26.25" hidden="1" customHeight="1" x14ac:dyDescent="0.25">
      <c r="A752" s="191"/>
      <c r="B752" s="487" t="s">
        <v>3931</v>
      </c>
      <c r="C752" s="3">
        <v>1</v>
      </c>
      <c r="D752" s="260">
        <v>1963</v>
      </c>
      <c r="E752" s="283">
        <v>1</v>
      </c>
      <c r="F752" s="283">
        <v>0</v>
      </c>
      <c r="G752" s="309">
        <v>1</v>
      </c>
      <c r="H752" s="98" t="s">
        <v>4014</v>
      </c>
      <c r="I752" s="136">
        <v>45418</v>
      </c>
      <c r="J752" s="98" t="s">
        <v>4015</v>
      </c>
      <c r="K752" s="136">
        <v>45418</v>
      </c>
      <c r="L752" s="485" t="s">
        <v>2230</v>
      </c>
      <c r="M752" s="485" t="s">
        <v>3659</v>
      </c>
      <c r="N752" s="8"/>
    </row>
    <row r="753" spans="1:14" ht="26.25" hidden="1" customHeight="1" x14ac:dyDescent="0.25">
      <c r="A753" s="191"/>
      <c r="B753" s="487" t="s">
        <v>3932</v>
      </c>
      <c r="C753" s="3">
        <v>1</v>
      </c>
      <c r="D753" s="260">
        <v>1987</v>
      </c>
      <c r="E753" s="283">
        <v>1</v>
      </c>
      <c r="F753" s="283">
        <v>0</v>
      </c>
      <c r="G753" s="309">
        <v>1</v>
      </c>
      <c r="H753" s="98" t="s">
        <v>4014</v>
      </c>
      <c r="I753" s="136">
        <v>45418</v>
      </c>
      <c r="J753" s="98" t="s">
        <v>4015</v>
      </c>
      <c r="K753" s="136">
        <v>45418</v>
      </c>
      <c r="L753" s="485" t="s">
        <v>2230</v>
      </c>
      <c r="M753" s="485" t="s">
        <v>3659</v>
      </c>
      <c r="N753" s="8"/>
    </row>
    <row r="754" spans="1:14" ht="26.25" hidden="1" customHeight="1" x14ac:dyDescent="0.25">
      <c r="A754" s="191"/>
      <c r="B754" s="487" t="s">
        <v>3933</v>
      </c>
      <c r="C754" s="3">
        <v>1</v>
      </c>
      <c r="D754" s="260">
        <v>1970</v>
      </c>
      <c r="E754" s="283">
        <v>1</v>
      </c>
      <c r="F754" s="283">
        <v>0</v>
      </c>
      <c r="G754" s="309">
        <v>1</v>
      </c>
      <c r="H754" s="98" t="s">
        <v>4014</v>
      </c>
      <c r="I754" s="136">
        <v>45418</v>
      </c>
      <c r="J754" s="98" t="s">
        <v>4015</v>
      </c>
      <c r="K754" s="136">
        <v>45418</v>
      </c>
      <c r="L754" s="485" t="s">
        <v>2230</v>
      </c>
      <c r="M754" s="485" t="s">
        <v>3659</v>
      </c>
      <c r="N754" s="8"/>
    </row>
    <row r="755" spans="1:14" ht="26.25" hidden="1" customHeight="1" x14ac:dyDescent="0.25">
      <c r="A755" s="191"/>
      <c r="B755" s="487" t="s">
        <v>3934</v>
      </c>
      <c r="C755" s="3">
        <v>1</v>
      </c>
      <c r="D755" s="260">
        <v>1990</v>
      </c>
      <c r="E755" s="283">
        <v>1</v>
      </c>
      <c r="F755" s="283">
        <v>0</v>
      </c>
      <c r="G755" s="309">
        <v>1</v>
      </c>
      <c r="H755" s="98" t="s">
        <v>4014</v>
      </c>
      <c r="I755" s="136">
        <v>45418</v>
      </c>
      <c r="J755" s="98" t="s">
        <v>4015</v>
      </c>
      <c r="K755" s="136">
        <v>45418</v>
      </c>
      <c r="L755" s="485" t="s">
        <v>2230</v>
      </c>
      <c r="M755" s="485" t="s">
        <v>3659</v>
      </c>
      <c r="N755" s="8"/>
    </row>
    <row r="756" spans="1:14" ht="26.25" hidden="1" customHeight="1" x14ac:dyDescent="0.25">
      <c r="A756" s="191"/>
      <c r="B756" s="487" t="s">
        <v>3935</v>
      </c>
      <c r="C756" s="3">
        <v>1</v>
      </c>
      <c r="D756" s="260">
        <v>1956</v>
      </c>
      <c r="E756" s="283">
        <v>1</v>
      </c>
      <c r="F756" s="283">
        <v>0</v>
      </c>
      <c r="G756" s="309">
        <v>1</v>
      </c>
      <c r="H756" s="98" t="s">
        <v>4014</v>
      </c>
      <c r="I756" s="136">
        <v>45418</v>
      </c>
      <c r="J756" s="98" t="s">
        <v>4015</v>
      </c>
      <c r="K756" s="136">
        <v>45418</v>
      </c>
      <c r="L756" s="485" t="s">
        <v>2230</v>
      </c>
      <c r="M756" s="485" t="s">
        <v>3659</v>
      </c>
      <c r="N756" s="8"/>
    </row>
    <row r="757" spans="1:14" ht="26.25" hidden="1" customHeight="1" x14ac:dyDescent="0.25">
      <c r="A757" s="191"/>
      <c r="B757" s="487" t="s">
        <v>3936</v>
      </c>
      <c r="C757" s="3">
        <v>1</v>
      </c>
      <c r="D757" s="260">
        <v>1964</v>
      </c>
      <c r="E757" s="283">
        <v>1</v>
      </c>
      <c r="F757" s="283">
        <v>0</v>
      </c>
      <c r="G757" s="309">
        <v>1</v>
      </c>
      <c r="H757" s="98" t="s">
        <v>4014</v>
      </c>
      <c r="I757" s="136">
        <v>45418</v>
      </c>
      <c r="J757" s="98" t="s">
        <v>4015</v>
      </c>
      <c r="K757" s="136">
        <v>45418</v>
      </c>
      <c r="L757" s="485" t="s">
        <v>2230</v>
      </c>
      <c r="M757" s="485" t="s">
        <v>3659</v>
      </c>
      <c r="N757" s="8"/>
    </row>
    <row r="758" spans="1:14" ht="26.25" hidden="1" customHeight="1" x14ac:dyDescent="0.25">
      <c r="A758" s="191"/>
      <c r="B758" s="487" t="s">
        <v>3937</v>
      </c>
      <c r="C758" s="3">
        <v>1</v>
      </c>
      <c r="D758" s="260">
        <v>1963</v>
      </c>
      <c r="E758" s="283">
        <v>1</v>
      </c>
      <c r="F758" s="283">
        <v>0</v>
      </c>
      <c r="G758" s="309">
        <v>1</v>
      </c>
      <c r="H758" s="98" t="s">
        <v>4014</v>
      </c>
      <c r="I758" s="136">
        <v>45418</v>
      </c>
      <c r="J758" s="98" t="s">
        <v>4015</v>
      </c>
      <c r="K758" s="136">
        <v>45418</v>
      </c>
      <c r="L758" s="485" t="s">
        <v>2230</v>
      </c>
      <c r="M758" s="485" t="s">
        <v>3659</v>
      </c>
      <c r="N758" s="8"/>
    </row>
    <row r="759" spans="1:14" ht="26.25" hidden="1" customHeight="1" x14ac:dyDescent="0.25">
      <c r="A759" s="191"/>
      <c r="B759" s="487" t="s">
        <v>3938</v>
      </c>
      <c r="C759" s="3">
        <v>1</v>
      </c>
      <c r="D759" s="260">
        <v>1961</v>
      </c>
      <c r="E759" s="283">
        <v>1</v>
      </c>
      <c r="F759" s="283">
        <v>0</v>
      </c>
      <c r="G759" s="309">
        <v>1</v>
      </c>
      <c r="H759" s="98" t="s">
        <v>4014</v>
      </c>
      <c r="I759" s="136">
        <v>45418</v>
      </c>
      <c r="J759" s="98" t="s">
        <v>4015</v>
      </c>
      <c r="K759" s="136">
        <v>45418</v>
      </c>
      <c r="L759" s="485" t="s">
        <v>2230</v>
      </c>
      <c r="M759" s="485" t="s">
        <v>3659</v>
      </c>
      <c r="N759" s="8"/>
    </row>
    <row r="760" spans="1:14" ht="26.25" hidden="1" customHeight="1" x14ac:dyDescent="0.25">
      <c r="A760" s="191"/>
      <c r="B760" s="487" t="s">
        <v>3907</v>
      </c>
      <c r="C760" s="3">
        <v>1</v>
      </c>
      <c r="D760" s="260">
        <v>1962</v>
      </c>
      <c r="E760" s="283">
        <v>1</v>
      </c>
      <c r="F760" s="283">
        <v>0</v>
      </c>
      <c r="G760" s="309">
        <v>1</v>
      </c>
      <c r="H760" s="98" t="s">
        <v>4014</v>
      </c>
      <c r="I760" s="136">
        <v>45418</v>
      </c>
      <c r="J760" s="98" t="s">
        <v>4015</v>
      </c>
      <c r="K760" s="136">
        <v>45418</v>
      </c>
      <c r="L760" s="485" t="s">
        <v>2230</v>
      </c>
      <c r="M760" s="485" t="s">
        <v>3659</v>
      </c>
      <c r="N760" s="8"/>
    </row>
    <row r="761" spans="1:14" ht="26.25" hidden="1" customHeight="1" x14ac:dyDescent="0.25">
      <c r="A761" s="191"/>
      <c r="B761" s="487" t="s">
        <v>3939</v>
      </c>
      <c r="C761" s="3">
        <v>1</v>
      </c>
      <c r="D761" s="260">
        <v>1962</v>
      </c>
      <c r="E761" s="283">
        <v>1</v>
      </c>
      <c r="F761" s="283">
        <v>0</v>
      </c>
      <c r="G761" s="309">
        <v>1</v>
      </c>
      <c r="H761" s="98" t="s">
        <v>4014</v>
      </c>
      <c r="I761" s="136">
        <v>45418</v>
      </c>
      <c r="J761" s="98" t="s">
        <v>4015</v>
      </c>
      <c r="K761" s="136">
        <v>45418</v>
      </c>
      <c r="L761" s="485" t="s">
        <v>2230</v>
      </c>
      <c r="M761" s="485" t="s">
        <v>3659</v>
      </c>
      <c r="N761" s="8"/>
    </row>
    <row r="762" spans="1:14" ht="26.25" hidden="1" customHeight="1" x14ac:dyDescent="0.25">
      <c r="A762" s="191"/>
      <c r="B762" s="487" t="s">
        <v>3940</v>
      </c>
      <c r="C762" s="3">
        <v>1</v>
      </c>
      <c r="D762" s="260">
        <v>1972</v>
      </c>
      <c r="E762" s="283">
        <v>1</v>
      </c>
      <c r="F762" s="283">
        <v>0</v>
      </c>
      <c r="G762" s="309">
        <v>1</v>
      </c>
      <c r="H762" s="98" t="s">
        <v>4014</v>
      </c>
      <c r="I762" s="136">
        <v>45418</v>
      </c>
      <c r="J762" s="98" t="s">
        <v>4015</v>
      </c>
      <c r="K762" s="136">
        <v>45418</v>
      </c>
      <c r="L762" s="485" t="s">
        <v>2230</v>
      </c>
      <c r="M762" s="485" t="s">
        <v>3659</v>
      </c>
      <c r="N762" s="8"/>
    </row>
    <row r="763" spans="1:14" ht="26.25" hidden="1" customHeight="1" x14ac:dyDescent="0.25">
      <c r="A763" s="191"/>
      <c r="B763" s="487" t="s">
        <v>3941</v>
      </c>
      <c r="C763" s="3">
        <v>1</v>
      </c>
      <c r="D763" s="260">
        <v>1963</v>
      </c>
      <c r="E763" s="283">
        <v>1</v>
      </c>
      <c r="F763" s="283">
        <v>0</v>
      </c>
      <c r="G763" s="309">
        <v>1</v>
      </c>
      <c r="H763" s="98" t="s">
        <v>4014</v>
      </c>
      <c r="I763" s="136">
        <v>45418</v>
      </c>
      <c r="J763" s="98" t="s">
        <v>4015</v>
      </c>
      <c r="K763" s="136">
        <v>45418</v>
      </c>
      <c r="L763" s="485" t="s">
        <v>2230</v>
      </c>
      <c r="M763" s="485" t="s">
        <v>3659</v>
      </c>
      <c r="N763" s="8"/>
    </row>
    <row r="764" spans="1:14" ht="26.25" hidden="1" customHeight="1" x14ac:dyDescent="0.25">
      <c r="A764" s="191"/>
      <c r="B764" s="487" t="s">
        <v>3942</v>
      </c>
      <c r="C764" s="3">
        <v>1</v>
      </c>
      <c r="D764" s="260">
        <v>1966</v>
      </c>
      <c r="E764" s="283">
        <v>1</v>
      </c>
      <c r="F764" s="283">
        <v>0</v>
      </c>
      <c r="G764" s="309">
        <v>1</v>
      </c>
      <c r="H764" s="98" t="s">
        <v>4014</v>
      </c>
      <c r="I764" s="136">
        <v>45418</v>
      </c>
      <c r="J764" s="98" t="s">
        <v>4015</v>
      </c>
      <c r="K764" s="136">
        <v>45418</v>
      </c>
      <c r="L764" s="485" t="s">
        <v>2230</v>
      </c>
      <c r="M764" s="485" t="s">
        <v>3659</v>
      </c>
      <c r="N764" s="8"/>
    </row>
    <row r="765" spans="1:14" ht="26.25" hidden="1" customHeight="1" x14ac:dyDescent="0.25">
      <c r="A765" s="191"/>
      <c r="B765" s="487" t="s">
        <v>3943</v>
      </c>
      <c r="C765" s="3">
        <v>1</v>
      </c>
      <c r="D765" s="260">
        <v>1959</v>
      </c>
      <c r="E765" s="283">
        <v>1</v>
      </c>
      <c r="F765" s="283">
        <v>0</v>
      </c>
      <c r="G765" s="309">
        <v>1</v>
      </c>
      <c r="H765" s="98" t="s">
        <v>4014</v>
      </c>
      <c r="I765" s="136">
        <v>45418</v>
      </c>
      <c r="J765" s="98" t="s">
        <v>4015</v>
      </c>
      <c r="K765" s="136">
        <v>45418</v>
      </c>
      <c r="L765" s="485" t="s">
        <v>2230</v>
      </c>
      <c r="M765" s="485" t="s">
        <v>3659</v>
      </c>
      <c r="N765" s="8"/>
    </row>
    <row r="766" spans="1:14" ht="26.25" hidden="1" customHeight="1" x14ac:dyDescent="0.25">
      <c r="A766" s="191"/>
      <c r="B766" s="487" t="s">
        <v>3944</v>
      </c>
      <c r="C766" s="3">
        <v>1</v>
      </c>
      <c r="D766" s="260">
        <v>1961</v>
      </c>
      <c r="E766" s="283">
        <v>1</v>
      </c>
      <c r="F766" s="283">
        <v>0</v>
      </c>
      <c r="G766" s="309">
        <v>1</v>
      </c>
      <c r="H766" s="98" t="s">
        <v>4014</v>
      </c>
      <c r="I766" s="136">
        <v>45418</v>
      </c>
      <c r="J766" s="98" t="s">
        <v>4015</v>
      </c>
      <c r="K766" s="136">
        <v>45418</v>
      </c>
      <c r="L766" s="485" t="s">
        <v>2230</v>
      </c>
      <c r="M766" s="485" t="s">
        <v>3659</v>
      </c>
      <c r="N766" s="8"/>
    </row>
    <row r="767" spans="1:14" ht="26.25" hidden="1" customHeight="1" x14ac:dyDescent="0.25">
      <c r="A767" s="191"/>
      <c r="B767" s="487" t="s">
        <v>3945</v>
      </c>
      <c r="C767" s="3">
        <v>1</v>
      </c>
      <c r="D767" s="260">
        <v>1963</v>
      </c>
      <c r="E767" s="283">
        <v>1</v>
      </c>
      <c r="F767" s="283">
        <v>0</v>
      </c>
      <c r="G767" s="309">
        <v>1</v>
      </c>
      <c r="H767" s="98" t="s">
        <v>4014</v>
      </c>
      <c r="I767" s="136">
        <v>45418</v>
      </c>
      <c r="J767" s="98" t="s">
        <v>4015</v>
      </c>
      <c r="K767" s="136">
        <v>45418</v>
      </c>
      <c r="L767" s="485" t="s">
        <v>2230</v>
      </c>
      <c r="M767" s="485" t="s">
        <v>3659</v>
      </c>
      <c r="N767" s="8"/>
    </row>
    <row r="768" spans="1:14" ht="26.25" hidden="1" customHeight="1" x14ac:dyDescent="0.25">
      <c r="A768" s="191"/>
      <c r="B768" s="487" t="s">
        <v>3946</v>
      </c>
      <c r="C768" s="3">
        <v>1</v>
      </c>
      <c r="D768" s="260">
        <v>1964</v>
      </c>
      <c r="E768" s="283">
        <v>1</v>
      </c>
      <c r="F768" s="283">
        <v>0</v>
      </c>
      <c r="G768" s="309">
        <v>1</v>
      </c>
      <c r="H768" s="98" t="s">
        <v>4014</v>
      </c>
      <c r="I768" s="136">
        <v>45418</v>
      </c>
      <c r="J768" s="98" t="s">
        <v>4015</v>
      </c>
      <c r="K768" s="136">
        <v>45418</v>
      </c>
      <c r="L768" s="485" t="s">
        <v>2230</v>
      </c>
      <c r="M768" s="485" t="s">
        <v>3659</v>
      </c>
      <c r="N768" s="8"/>
    </row>
    <row r="769" spans="1:14" ht="26.25" hidden="1" customHeight="1" x14ac:dyDescent="0.25">
      <c r="A769" s="191"/>
      <c r="B769" s="487" t="s">
        <v>3947</v>
      </c>
      <c r="C769" s="3">
        <v>1</v>
      </c>
      <c r="D769" s="260">
        <v>1972</v>
      </c>
      <c r="E769" s="283">
        <v>1</v>
      </c>
      <c r="F769" s="283">
        <v>0</v>
      </c>
      <c r="G769" s="309">
        <v>1</v>
      </c>
      <c r="H769" s="98" t="s">
        <v>4014</v>
      </c>
      <c r="I769" s="136">
        <v>45418</v>
      </c>
      <c r="J769" s="98" t="s">
        <v>4015</v>
      </c>
      <c r="K769" s="136">
        <v>45418</v>
      </c>
      <c r="L769" s="485" t="s">
        <v>2230</v>
      </c>
      <c r="M769" s="485" t="s">
        <v>3659</v>
      </c>
      <c r="N769" s="8"/>
    </row>
    <row r="770" spans="1:14" ht="26.25" hidden="1" customHeight="1" x14ac:dyDescent="0.25">
      <c r="A770" s="191"/>
      <c r="B770" s="487" t="s">
        <v>3948</v>
      </c>
      <c r="C770" s="3">
        <v>1</v>
      </c>
      <c r="D770" s="260">
        <v>1970</v>
      </c>
      <c r="E770" s="283">
        <v>1</v>
      </c>
      <c r="F770" s="283">
        <v>0</v>
      </c>
      <c r="G770" s="309">
        <v>1</v>
      </c>
      <c r="H770" s="98" t="s">
        <v>4014</v>
      </c>
      <c r="I770" s="136">
        <v>45418</v>
      </c>
      <c r="J770" s="98" t="s">
        <v>4015</v>
      </c>
      <c r="K770" s="136">
        <v>45418</v>
      </c>
      <c r="L770" s="485" t="s">
        <v>2230</v>
      </c>
      <c r="M770" s="485" t="s">
        <v>3659</v>
      </c>
      <c r="N770" s="8"/>
    </row>
    <row r="771" spans="1:14" ht="26.25" hidden="1" customHeight="1" x14ac:dyDescent="0.25">
      <c r="A771" s="191"/>
      <c r="B771" s="487" t="s">
        <v>3949</v>
      </c>
      <c r="C771" s="3">
        <v>1</v>
      </c>
      <c r="D771" s="260">
        <v>1972</v>
      </c>
      <c r="E771" s="283">
        <v>1</v>
      </c>
      <c r="F771" s="283">
        <v>0</v>
      </c>
      <c r="G771" s="309">
        <v>1</v>
      </c>
      <c r="H771" s="98" t="s">
        <v>4014</v>
      </c>
      <c r="I771" s="136">
        <v>45418</v>
      </c>
      <c r="J771" s="98" t="s">
        <v>4015</v>
      </c>
      <c r="K771" s="136">
        <v>45418</v>
      </c>
      <c r="L771" s="485" t="s">
        <v>2230</v>
      </c>
      <c r="M771" s="485" t="s">
        <v>3659</v>
      </c>
      <c r="N771" s="8"/>
    </row>
    <row r="772" spans="1:14" ht="26.25" hidden="1" customHeight="1" x14ac:dyDescent="0.25">
      <c r="A772" s="191"/>
      <c r="B772" s="487" t="s">
        <v>3950</v>
      </c>
      <c r="C772" s="3">
        <v>1</v>
      </c>
      <c r="D772" s="260">
        <v>1961</v>
      </c>
      <c r="E772" s="283">
        <v>1</v>
      </c>
      <c r="F772" s="283">
        <v>0</v>
      </c>
      <c r="G772" s="309">
        <v>1</v>
      </c>
      <c r="H772" s="98" t="s">
        <v>4014</v>
      </c>
      <c r="I772" s="136">
        <v>45418</v>
      </c>
      <c r="J772" s="98" t="s">
        <v>4015</v>
      </c>
      <c r="K772" s="136">
        <v>45418</v>
      </c>
      <c r="L772" s="485" t="s">
        <v>2230</v>
      </c>
      <c r="M772" s="485" t="s">
        <v>3659</v>
      </c>
      <c r="N772" s="8"/>
    </row>
    <row r="773" spans="1:14" ht="26.25" hidden="1" customHeight="1" x14ac:dyDescent="0.25">
      <c r="A773" s="191"/>
      <c r="B773" s="487" t="s">
        <v>3951</v>
      </c>
      <c r="C773" s="3">
        <v>1</v>
      </c>
      <c r="D773" s="260">
        <v>1972</v>
      </c>
      <c r="E773" s="283">
        <v>1</v>
      </c>
      <c r="F773" s="283">
        <v>0</v>
      </c>
      <c r="G773" s="309">
        <v>1</v>
      </c>
      <c r="H773" s="98" t="s">
        <v>4014</v>
      </c>
      <c r="I773" s="136">
        <v>45418</v>
      </c>
      <c r="J773" s="98" t="s">
        <v>4015</v>
      </c>
      <c r="K773" s="136">
        <v>45418</v>
      </c>
      <c r="L773" s="485" t="s">
        <v>2230</v>
      </c>
      <c r="M773" s="485" t="s">
        <v>3659</v>
      </c>
      <c r="N773" s="8"/>
    </row>
    <row r="774" spans="1:14" ht="26.25" hidden="1" customHeight="1" x14ac:dyDescent="0.25">
      <c r="A774" s="191"/>
      <c r="B774" s="487" t="s">
        <v>3952</v>
      </c>
      <c r="C774" s="3">
        <v>1</v>
      </c>
      <c r="D774" s="260">
        <v>1963</v>
      </c>
      <c r="E774" s="283">
        <v>1</v>
      </c>
      <c r="F774" s="283">
        <v>0</v>
      </c>
      <c r="G774" s="309">
        <v>1</v>
      </c>
      <c r="H774" s="98" t="s">
        <v>4014</v>
      </c>
      <c r="I774" s="136">
        <v>45418</v>
      </c>
      <c r="J774" s="98" t="s">
        <v>4015</v>
      </c>
      <c r="K774" s="136">
        <v>45418</v>
      </c>
      <c r="L774" s="485" t="s">
        <v>2230</v>
      </c>
      <c r="M774" s="485" t="s">
        <v>3659</v>
      </c>
      <c r="N774" s="8"/>
    </row>
    <row r="775" spans="1:14" ht="26.25" hidden="1" customHeight="1" x14ac:dyDescent="0.25">
      <c r="A775" s="191"/>
      <c r="B775" s="487" t="s">
        <v>3953</v>
      </c>
      <c r="C775" s="3">
        <v>1</v>
      </c>
      <c r="D775" s="260">
        <v>1969</v>
      </c>
      <c r="E775" s="283">
        <v>1</v>
      </c>
      <c r="F775" s="283">
        <v>0</v>
      </c>
      <c r="G775" s="309">
        <v>1</v>
      </c>
      <c r="H775" s="98" t="s">
        <v>4014</v>
      </c>
      <c r="I775" s="136">
        <v>45418</v>
      </c>
      <c r="J775" s="98" t="s">
        <v>4015</v>
      </c>
      <c r="K775" s="136">
        <v>45418</v>
      </c>
      <c r="L775" s="485" t="s">
        <v>2230</v>
      </c>
      <c r="M775" s="485" t="s">
        <v>3659</v>
      </c>
      <c r="N775" s="8"/>
    </row>
    <row r="776" spans="1:14" ht="26.25" hidden="1" customHeight="1" x14ac:dyDescent="0.25">
      <c r="A776" s="191"/>
      <c r="B776" s="487" t="s">
        <v>3954</v>
      </c>
      <c r="C776" s="3">
        <v>1</v>
      </c>
      <c r="D776" s="260">
        <v>1970</v>
      </c>
      <c r="E776" s="283">
        <v>1</v>
      </c>
      <c r="F776" s="283">
        <v>0</v>
      </c>
      <c r="G776" s="309">
        <v>1</v>
      </c>
      <c r="H776" s="98" t="s">
        <v>4014</v>
      </c>
      <c r="I776" s="136">
        <v>45418</v>
      </c>
      <c r="J776" s="98" t="s">
        <v>4015</v>
      </c>
      <c r="K776" s="136">
        <v>45418</v>
      </c>
      <c r="L776" s="485" t="s">
        <v>2230</v>
      </c>
      <c r="M776" s="485" t="s">
        <v>3659</v>
      </c>
      <c r="N776" s="8"/>
    </row>
    <row r="777" spans="1:14" ht="26.25" hidden="1" customHeight="1" x14ac:dyDescent="0.25">
      <c r="A777" s="191"/>
      <c r="B777" s="487" t="s">
        <v>3955</v>
      </c>
      <c r="C777" s="3">
        <v>1</v>
      </c>
      <c r="D777" s="260">
        <v>1971</v>
      </c>
      <c r="E777" s="283">
        <v>1</v>
      </c>
      <c r="F777" s="283">
        <v>0</v>
      </c>
      <c r="G777" s="309">
        <v>1</v>
      </c>
      <c r="H777" s="98" t="s">
        <v>4014</v>
      </c>
      <c r="I777" s="136">
        <v>45418</v>
      </c>
      <c r="J777" s="98" t="s">
        <v>4015</v>
      </c>
      <c r="K777" s="136">
        <v>45418</v>
      </c>
      <c r="L777" s="485" t="s">
        <v>2230</v>
      </c>
      <c r="M777" s="485" t="s">
        <v>3659</v>
      </c>
      <c r="N777" s="8"/>
    </row>
    <row r="778" spans="1:14" ht="26.25" hidden="1" customHeight="1" x14ac:dyDescent="0.25">
      <c r="A778" s="191"/>
      <c r="B778" s="487" t="s">
        <v>3956</v>
      </c>
      <c r="C778" s="3">
        <v>1</v>
      </c>
      <c r="D778" s="260">
        <v>1968</v>
      </c>
      <c r="E778" s="283">
        <v>1</v>
      </c>
      <c r="F778" s="283">
        <v>0</v>
      </c>
      <c r="G778" s="309">
        <v>1</v>
      </c>
      <c r="H778" s="98" t="s">
        <v>4014</v>
      </c>
      <c r="I778" s="136">
        <v>45418</v>
      </c>
      <c r="J778" s="98" t="s">
        <v>4015</v>
      </c>
      <c r="K778" s="136">
        <v>45418</v>
      </c>
      <c r="L778" s="485" t="s">
        <v>2230</v>
      </c>
      <c r="M778" s="485" t="s">
        <v>3659</v>
      </c>
      <c r="N778" s="8"/>
    </row>
    <row r="779" spans="1:14" ht="26.25" hidden="1" customHeight="1" x14ac:dyDescent="0.25">
      <c r="A779" s="191"/>
      <c r="B779" s="487" t="s">
        <v>3957</v>
      </c>
      <c r="C779" s="3">
        <v>1</v>
      </c>
      <c r="D779" s="260">
        <v>1970</v>
      </c>
      <c r="E779" s="283">
        <v>1</v>
      </c>
      <c r="F779" s="283">
        <v>0</v>
      </c>
      <c r="G779" s="309">
        <v>1</v>
      </c>
      <c r="H779" s="98" t="s">
        <v>4014</v>
      </c>
      <c r="I779" s="136">
        <v>45418</v>
      </c>
      <c r="J779" s="98" t="s">
        <v>4015</v>
      </c>
      <c r="K779" s="136">
        <v>45418</v>
      </c>
      <c r="L779" s="485" t="s">
        <v>2230</v>
      </c>
      <c r="M779" s="485" t="s">
        <v>3659</v>
      </c>
      <c r="N779" s="8"/>
    </row>
    <row r="780" spans="1:14" ht="26.25" hidden="1" customHeight="1" x14ac:dyDescent="0.25">
      <c r="A780" s="191"/>
      <c r="B780" s="487" t="s">
        <v>3958</v>
      </c>
      <c r="C780" s="3">
        <v>1</v>
      </c>
      <c r="D780" s="260">
        <v>1981</v>
      </c>
      <c r="E780" s="283">
        <v>1</v>
      </c>
      <c r="F780" s="283">
        <v>0</v>
      </c>
      <c r="G780" s="309">
        <v>1</v>
      </c>
      <c r="H780" s="98" t="s">
        <v>4014</v>
      </c>
      <c r="I780" s="136">
        <v>45418</v>
      </c>
      <c r="J780" s="98" t="s">
        <v>4015</v>
      </c>
      <c r="K780" s="136">
        <v>45418</v>
      </c>
      <c r="L780" s="485" t="s">
        <v>2230</v>
      </c>
      <c r="M780" s="485" t="s">
        <v>3659</v>
      </c>
      <c r="N780" s="8"/>
    </row>
    <row r="781" spans="1:14" ht="26.25" hidden="1" customHeight="1" x14ac:dyDescent="0.25">
      <c r="A781" s="191"/>
      <c r="B781" s="487" t="s">
        <v>3959</v>
      </c>
      <c r="C781" s="3">
        <v>1</v>
      </c>
      <c r="D781" s="260">
        <v>1973</v>
      </c>
      <c r="E781" s="283">
        <v>1</v>
      </c>
      <c r="F781" s="283">
        <v>0</v>
      </c>
      <c r="G781" s="309">
        <v>1</v>
      </c>
      <c r="H781" s="98" t="s">
        <v>4014</v>
      </c>
      <c r="I781" s="136">
        <v>45418</v>
      </c>
      <c r="J781" s="98" t="s">
        <v>4015</v>
      </c>
      <c r="K781" s="136">
        <v>45418</v>
      </c>
      <c r="L781" s="485" t="s">
        <v>2230</v>
      </c>
      <c r="M781" s="485" t="s">
        <v>3659</v>
      </c>
      <c r="N781" s="8"/>
    </row>
    <row r="782" spans="1:14" ht="26.25" hidden="1" customHeight="1" x14ac:dyDescent="0.25">
      <c r="A782" s="191"/>
      <c r="B782" s="487" t="s">
        <v>3960</v>
      </c>
      <c r="C782" s="3">
        <v>1</v>
      </c>
      <c r="D782" s="260">
        <v>1972</v>
      </c>
      <c r="E782" s="283">
        <v>1</v>
      </c>
      <c r="F782" s="283">
        <v>0</v>
      </c>
      <c r="G782" s="309">
        <v>1</v>
      </c>
      <c r="H782" s="98" t="s">
        <v>4014</v>
      </c>
      <c r="I782" s="136">
        <v>45418</v>
      </c>
      <c r="J782" s="98" t="s">
        <v>4015</v>
      </c>
      <c r="K782" s="136">
        <v>45418</v>
      </c>
      <c r="L782" s="485" t="s">
        <v>2230</v>
      </c>
      <c r="M782" s="485" t="s">
        <v>3659</v>
      </c>
      <c r="N782" s="8"/>
    </row>
    <row r="783" spans="1:14" ht="26.25" hidden="1" customHeight="1" x14ac:dyDescent="0.25">
      <c r="A783" s="191"/>
      <c r="B783" s="487" t="s">
        <v>3961</v>
      </c>
      <c r="C783" s="3">
        <v>1</v>
      </c>
      <c r="D783" s="260">
        <v>1970</v>
      </c>
      <c r="E783" s="283">
        <v>1</v>
      </c>
      <c r="F783" s="283">
        <v>0</v>
      </c>
      <c r="G783" s="309">
        <v>1</v>
      </c>
      <c r="H783" s="98" t="s">
        <v>4014</v>
      </c>
      <c r="I783" s="136">
        <v>45418</v>
      </c>
      <c r="J783" s="98" t="s">
        <v>4015</v>
      </c>
      <c r="K783" s="136">
        <v>45418</v>
      </c>
      <c r="L783" s="485" t="s">
        <v>2230</v>
      </c>
      <c r="M783" s="485" t="s">
        <v>3659</v>
      </c>
      <c r="N783" s="8"/>
    </row>
    <row r="784" spans="1:14" ht="26.25" hidden="1" customHeight="1" x14ac:dyDescent="0.25">
      <c r="A784" s="191"/>
      <c r="B784" s="487" t="s">
        <v>3962</v>
      </c>
      <c r="C784" s="3">
        <v>1</v>
      </c>
      <c r="D784" s="260">
        <v>1972</v>
      </c>
      <c r="E784" s="283">
        <v>1</v>
      </c>
      <c r="F784" s="283">
        <v>0</v>
      </c>
      <c r="G784" s="309">
        <v>1</v>
      </c>
      <c r="H784" s="98" t="s">
        <v>4014</v>
      </c>
      <c r="I784" s="136">
        <v>45418</v>
      </c>
      <c r="J784" s="98" t="s">
        <v>4015</v>
      </c>
      <c r="K784" s="136">
        <v>45418</v>
      </c>
      <c r="L784" s="485" t="s">
        <v>2230</v>
      </c>
      <c r="M784" s="485" t="s">
        <v>3659</v>
      </c>
      <c r="N784" s="8"/>
    </row>
    <row r="785" spans="1:14" ht="26.25" hidden="1" customHeight="1" x14ac:dyDescent="0.25">
      <c r="A785" s="191"/>
      <c r="B785" s="487" t="s">
        <v>3963</v>
      </c>
      <c r="C785" s="3">
        <v>1</v>
      </c>
      <c r="D785" s="260">
        <v>1972</v>
      </c>
      <c r="E785" s="283">
        <v>1</v>
      </c>
      <c r="F785" s="283">
        <v>0</v>
      </c>
      <c r="G785" s="309">
        <v>1</v>
      </c>
      <c r="H785" s="98" t="s">
        <v>4014</v>
      </c>
      <c r="I785" s="136">
        <v>45418</v>
      </c>
      <c r="J785" s="98" t="s">
        <v>4015</v>
      </c>
      <c r="K785" s="136">
        <v>45418</v>
      </c>
      <c r="L785" s="485" t="s">
        <v>2230</v>
      </c>
      <c r="M785" s="485" t="s">
        <v>3659</v>
      </c>
      <c r="N785" s="8"/>
    </row>
    <row r="786" spans="1:14" ht="26.25" hidden="1" customHeight="1" x14ac:dyDescent="0.25">
      <c r="A786" s="191"/>
      <c r="B786" s="487" t="s">
        <v>3964</v>
      </c>
      <c r="C786" s="3">
        <v>1</v>
      </c>
      <c r="D786" s="260"/>
      <c r="E786" s="283">
        <v>1</v>
      </c>
      <c r="F786" s="283">
        <v>0</v>
      </c>
      <c r="G786" s="309">
        <v>1</v>
      </c>
      <c r="H786" s="98" t="s">
        <v>4014</v>
      </c>
      <c r="I786" s="136">
        <v>45418</v>
      </c>
      <c r="J786" s="98" t="s">
        <v>4015</v>
      </c>
      <c r="K786" s="136">
        <v>45418</v>
      </c>
      <c r="L786" s="485" t="s">
        <v>2230</v>
      </c>
      <c r="M786" s="485" t="s">
        <v>3659</v>
      </c>
      <c r="N786" s="8"/>
    </row>
    <row r="787" spans="1:14" ht="26.25" hidden="1" customHeight="1" x14ac:dyDescent="0.25">
      <c r="A787" s="191"/>
      <c r="B787" s="487" t="s">
        <v>3965</v>
      </c>
      <c r="C787" s="3">
        <v>1</v>
      </c>
      <c r="D787" s="260">
        <v>1961</v>
      </c>
      <c r="E787" s="283">
        <v>1</v>
      </c>
      <c r="F787" s="283">
        <v>0</v>
      </c>
      <c r="G787" s="309">
        <v>1</v>
      </c>
      <c r="H787" s="98" t="s">
        <v>4014</v>
      </c>
      <c r="I787" s="136">
        <v>45418</v>
      </c>
      <c r="J787" s="98" t="s">
        <v>4015</v>
      </c>
      <c r="K787" s="136">
        <v>45418</v>
      </c>
      <c r="L787" s="485" t="s">
        <v>2230</v>
      </c>
      <c r="M787" s="485" t="s">
        <v>3659</v>
      </c>
      <c r="N787" s="8"/>
    </row>
    <row r="788" spans="1:14" ht="26.25" hidden="1" customHeight="1" x14ac:dyDescent="0.25">
      <c r="A788" s="191"/>
      <c r="B788" s="487" t="s">
        <v>3966</v>
      </c>
      <c r="C788" s="3">
        <v>1</v>
      </c>
      <c r="D788" s="260">
        <v>1966</v>
      </c>
      <c r="E788" s="283">
        <v>1</v>
      </c>
      <c r="F788" s="283">
        <v>0</v>
      </c>
      <c r="G788" s="309">
        <v>1</v>
      </c>
      <c r="H788" s="98" t="s">
        <v>4014</v>
      </c>
      <c r="I788" s="136">
        <v>45418</v>
      </c>
      <c r="J788" s="98" t="s">
        <v>4015</v>
      </c>
      <c r="K788" s="136">
        <v>45418</v>
      </c>
      <c r="L788" s="485" t="s">
        <v>2230</v>
      </c>
      <c r="M788" s="485" t="s">
        <v>3659</v>
      </c>
      <c r="N788" s="8"/>
    </row>
    <row r="789" spans="1:14" ht="26.25" hidden="1" customHeight="1" x14ac:dyDescent="0.25">
      <c r="A789" s="191"/>
      <c r="B789" s="487" t="s">
        <v>3967</v>
      </c>
      <c r="C789" s="3">
        <v>1</v>
      </c>
      <c r="D789" s="260">
        <v>1965</v>
      </c>
      <c r="E789" s="283">
        <v>1</v>
      </c>
      <c r="F789" s="283">
        <v>0</v>
      </c>
      <c r="G789" s="309">
        <v>1</v>
      </c>
      <c r="H789" s="98" t="s">
        <v>4014</v>
      </c>
      <c r="I789" s="136">
        <v>45418</v>
      </c>
      <c r="J789" s="98" t="s">
        <v>4015</v>
      </c>
      <c r="K789" s="136">
        <v>45418</v>
      </c>
      <c r="L789" s="485" t="s">
        <v>2230</v>
      </c>
      <c r="M789" s="485" t="s">
        <v>3659</v>
      </c>
      <c r="N789" s="8"/>
    </row>
    <row r="790" spans="1:14" ht="26.25" hidden="1" customHeight="1" x14ac:dyDescent="0.25">
      <c r="A790" s="191"/>
      <c r="B790" s="487" t="s">
        <v>3968</v>
      </c>
      <c r="C790" s="3">
        <v>1</v>
      </c>
      <c r="D790" s="260">
        <v>1966</v>
      </c>
      <c r="E790" s="283">
        <v>1</v>
      </c>
      <c r="F790" s="283">
        <v>0</v>
      </c>
      <c r="G790" s="309">
        <v>1</v>
      </c>
      <c r="H790" s="98" t="s">
        <v>4014</v>
      </c>
      <c r="I790" s="136">
        <v>45418</v>
      </c>
      <c r="J790" s="98" t="s">
        <v>4015</v>
      </c>
      <c r="K790" s="136">
        <v>45418</v>
      </c>
      <c r="L790" s="485" t="s">
        <v>2230</v>
      </c>
      <c r="M790" s="485" t="s">
        <v>3659</v>
      </c>
      <c r="N790" s="8"/>
    </row>
    <row r="791" spans="1:14" ht="26.25" hidden="1" customHeight="1" x14ac:dyDescent="0.25">
      <c r="A791" s="191"/>
      <c r="B791" s="487" t="s">
        <v>3969</v>
      </c>
      <c r="C791" s="3">
        <v>1</v>
      </c>
      <c r="D791" s="260"/>
      <c r="E791" s="283">
        <v>1</v>
      </c>
      <c r="F791" s="283">
        <v>0</v>
      </c>
      <c r="G791" s="309">
        <v>1</v>
      </c>
      <c r="H791" s="98" t="s">
        <v>4014</v>
      </c>
      <c r="I791" s="136">
        <v>45418</v>
      </c>
      <c r="J791" s="98" t="s">
        <v>4015</v>
      </c>
      <c r="K791" s="136">
        <v>45418</v>
      </c>
      <c r="L791" s="485" t="s">
        <v>2230</v>
      </c>
      <c r="M791" s="485" t="s">
        <v>3659</v>
      </c>
      <c r="N791" s="8"/>
    </row>
    <row r="792" spans="1:14" ht="26.25" hidden="1" customHeight="1" x14ac:dyDescent="0.25">
      <c r="A792" s="191"/>
      <c r="B792" s="487" t="s">
        <v>3970</v>
      </c>
      <c r="C792" s="3">
        <v>1</v>
      </c>
      <c r="D792" s="260">
        <v>1962</v>
      </c>
      <c r="E792" s="283">
        <v>1</v>
      </c>
      <c r="F792" s="283">
        <v>0</v>
      </c>
      <c r="G792" s="309">
        <v>1</v>
      </c>
      <c r="H792" s="98" t="s">
        <v>4014</v>
      </c>
      <c r="I792" s="136">
        <v>45418</v>
      </c>
      <c r="J792" s="98" t="s">
        <v>4015</v>
      </c>
      <c r="K792" s="136">
        <v>45418</v>
      </c>
      <c r="L792" s="485" t="s">
        <v>2230</v>
      </c>
      <c r="M792" s="485" t="s">
        <v>3659</v>
      </c>
      <c r="N792" s="8"/>
    </row>
    <row r="793" spans="1:14" ht="26.25" hidden="1" customHeight="1" x14ac:dyDescent="0.25">
      <c r="A793" s="191"/>
      <c r="B793" s="487" t="s">
        <v>3971</v>
      </c>
      <c r="C793" s="3">
        <v>1</v>
      </c>
      <c r="D793" s="260"/>
      <c r="E793" s="283">
        <v>1</v>
      </c>
      <c r="F793" s="283">
        <v>0</v>
      </c>
      <c r="G793" s="309">
        <v>1</v>
      </c>
      <c r="H793" s="98" t="s">
        <v>4014</v>
      </c>
      <c r="I793" s="136">
        <v>45418</v>
      </c>
      <c r="J793" s="98" t="s">
        <v>4015</v>
      </c>
      <c r="K793" s="136">
        <v>45418</v>
      </c>
      <c r="L793" s="485" t="s">
        <v>2230</v>
      </c>
      <c r="M793" s="485" t="s">
        <v>3659</v>
      </c>
      <c r="N793" s="8"/>
    </row>
    <row r="794" spans="1:14" ht="26.25" hidden="1" customHeight="1" x14ac:dyDescent="0.25">
      <c r="A794" s="191"/>
      <c r="B794" s="487" t="s">
        <v>3972</v>
      </c>
      <c r="C794" s="3">
        <v>1</v>
      </c>
      <c r="D794" s="260">
        <v>1961</v>
      </c>
      <c r="E794" s="283">
        <v>1</v>
      </c>
      <c r="F794" s="283">
        <v>0</v>
      </c>
      <c r="G794" s="309">
        <v>1</v>
      </c>
      <c r="H794" s="98" t="s">
        <v>4014</v>
      </c>
      <c r="I794" s="136">
        <v>45418</v>
      </c>
      <c r="J794" s="98" t="s">
        <v>4015</v>
      </c>
      <c r="K794" s="136">
        <v>45418</v>
      </c>
      <c r="L794" s="485" t="s">
        <v>2230</v>
      </c>
      <c r="M794" s="485" t="s">
        <v>3659</v>
      </c>
      <c r="N794" s="8"/>
    </row>
    <row r="795" spans="1:14" ht="26.25" hidden="1" customHeight="1" x14ac:dyDescent="0.25">
      <c r="A795" s="191"/>
      <c r="B795" s="487" t="s">
        <v>3973</v>
      </c>
      <c r="C795" s="3">
        <v>1</v>
      </c>
      <c r="D795" s="260"/>
      <c r="E795" s="283">
        <v>1</v>
      </c>
      <c r="F795" s="283">
        <v>0</v>
      </c>
      <c r="G795" s="309">
        <v>1</v>
      </c>
      <c r="H795" s="98" t="s">
        <v>4014</v>
      </c>
      <c r="I795" s="136">
        <v>45418</v>
      </c>
      <c r="J795" s="98" t="s">
        <v>4015</v>
      </c>
      <c r="K795" s="136">
        <v>45418</v>
      </c>
      <c r="L795" s="485" t="s">
        <v>2230</v>
      </c>
      <c r="M795" s="485" t="s">
        <v>3659</v>
      </c>
      <c r="N795" s="8"/>
    </row>
    <row r="796" spans="1:14" ht="26.25" hidden="1" customHeight="1" x14ac:dyDescent="0.25">
      <c r="A796" s="191"/>
      <c r="B796" s="487" t="s">
        <v>3974</v>
      </c>
      <c r="C796" s="3">
        <v>1</v>
      </c>
      <c r="D796" s="260">
        <v>1964</v>
      </c>
      <c r="E796" s="283">
        <v>1</v>
      </c>
      <c r="F796" s="283">
        <v>0</v>
      </c>
      <c r="G796" s="309">
        <v>1</v>
      </c>
      <c r="H796" s="98" t="s">
        <v>4014</v>
      </c>
      <c r="I796" s="136">
        <v>45418</v>
      </c>
      <c r="J796" s="98" t="s">
        <v>4015</v>
      </c>
      <c r="K796" s="136">
        <v>45418</v>
      </c>
      <c r="L796" s="485" t="s">
        <v>2230</v>
      </c>
      <c r="M796" s="485" t="s">
        <v>3659</v>
      </c>
      <c r="N796" s="8"/>
    </row>
    <row r="797" spans="1:14" ht="26.25" hidden="1" customHeight="1" x14ac:dyDescent="0.25">
      <c r="A797" s="191"/>
      <c r="B797" s="487" t="s">
        <v>3975</v>
      </c>
      <c r="C797" s="3">
        <v>1</v>
      </c>
      <c r="D797" s="260">
        <v>1974</v>
      </c>
      <c r="E797" s="283">
        <v>1</v>
      </c>
      <c r="F797" s="283">
        <v>0</v>
      </c>
      <c r="G797" s="309">
        <v>1</v>
      </c>
      <c r="H797" s="98" t="s">
        <v>4014</v>
      </c>
      <c r="I797" s="136">
        <v>45418</v>
      </c>
      <c r="J797" s="98" t="s">
        <v>4015</v>
      </c>
      <c r="K797" s="136">
        <v>45418</v>
      </c>
      <c r="L797" s="485" t="s">
        <v>2230</v>
      </c>
      <c r="M797" s="485" t="s">
        <v>3659</v>
      </c>
      <c r="N797" s="8"/>
    </row>
    <row r="798" spans="1:14" ht="26.25" hidden="1" customHeight="1" x14ac:dyDescent="0.25">
      <c r="A798" s="191"/>
      <c r="B798" s="487" t="s">
        <v>3976</v>
      </c>
      <c r="C798" s="3">
        <v>1</v>
      </c>
      <c r="D798" s="260">
        <v>1973</v>
      </c>
      <c r="E798" s="283">
        <v>1</v>
      </c>
      <c r="F798" s="283">
        <v>0</v>
      </c>
      <c r="G798" s="309">
        <v>1</v>
      </c>
      <c r="H798" s="98" t="s">
        <v>4014</v>
      </c>
      <c r="I798" s="136">
        <v>45418</v>
      </c>
      <c r="J798" s="98" t="s">
        <v>4015</v>
      </c>
      <c r="K798" s="136">
        <v>45418</v>
      </c>
      <c r="L798" s="485" t="s">
        <v>2230</v>
      </c>
      <c r="M798" s="485" t="s">
        <v>3659</v>
      </c>
      <c r="N798" s="8"/>
    </row>
    <row r="799" spans="1:14" ht="26.25" hidden="1" customHeight="1" x14ac:dyDescent="0.25">
      <c r="A799" s="191"/>
      <c r="B799" s="487" t="s">
        <v>3977</v>
      </c>
      <c r="C799" s="3">
        <v>1</v>
      </c>
      <c r="D799" s="260">
        <v>1976</v>
      </c>
      <c r="E799" s="283">
        <v>1</v>
      </c>
      <c r="F799" s="283">
        <v>0</v>
      </c>
      <c r="G799" s="309">
        <v>1</v>
      </c>
      <c r="H799" s="98" t="s">
        <v>4014</v>
      </c>
      <c r="I799" s="136">
        <v>45418</v>
      </c>
      <c r="J799" s="98" t="s">
        <v>4015</v>
      </c>
      <c r="K799" s="136">
        <v>45418</v>
      </c>
      <c r="L799" s="485" t="s">
        <v>2230</v>
      </c>
      <c r="M799" s="485" t="s">
        <v>3659</v>
      </c>
      <c r="N799" s="8"/>
    </row>
    <row r="800" spans="1:14" ht="26.25" hidden="1" customHeight="1" x14ac:dyDescent="0.25">
      <c r="A800" s="191"/>
      <c r="B800" s="487" t="s">
        <v>3978</v>
      </c>
      <c r="C800" s="3">
        <v>1</v>
      </c>
      <c r="D800" s="260">
        <v>1974</v>
      </c>
      <c r="E800" s="283">
        <v>1</v>
      </c>
      <c r="F800" s="283">
        <v>0</v>
      </c>
      <c r="G800" s="309">
        <v>1</v>
      </c>
      <c r="H800" s="98" t="s">
        <v>4014</v>
      </c>
      <c r="I800" s="136">
        <v>45418</v>
      </c>
      <c r="J800" s="98" t="s">
        <v>4015</v>
      </c>
      <c r="K800" s="136">
        <v>45418</v>
      </c>
      <c r="L800" s="485" t="s">
        <v>2230</v>
      </c>
      <c r="M800" s="485" t="s">
        <v>3659</v>
      </c>
      <c r="N800" s="8"/>
    </row>
    <row r="801" spans="1:14" ht="26.25" hidden="1" customHeight="1" x14ac:dyDescent="0.25">
      <c r="A801" s="191"/>
      <c r="B801" s="487" t="s">
        <v>3979</v>
      </c>
      <c r="C801" s="3">
        <v>1</v>
      </c>
      <c r="D801" s="260">
        <v>1976</v>
      </c>
      <c r="E801" s="283">
        <v>1</v>
      </c>
      <c r="F801" s="283">
        <v>0</v>
      </c>
      <c r="G801" s="309">
        <v>1</v>
      </c>
      <c r="H801" s="98" t="s">
        <v>4014</v>
      </c>
      <c r="I801" s="136">
        <v>45418</v>
      </c>
      <c r="J801" s="98" t="s">
        <v>4015</v>
      </c>
      <c r="K801" s="136">
        <v>45418</v>
      </c>
      <c r="L801" s="485" t="s">
        <v>2230</v>
      </c>
      <c r="M801" s="485" t="s">
        <v>3659</v>
      </c>
      <c r="N801" s="8"/>
    </row>
    <row r="802" spans="1:14" ht="26.25" hidden="1" customHeight="1" x14ac:dyDescent="0.25">
      <c r="A802" s="191"/>
      <c r="B802" s="487" t="s">
        <v>3980</v>
      </c>
      <c r="C802" s="3">
        <v>1</v>
      </c>
      <c r="D802" s="260">
        <v>1981</v>
      </c>
      <c r="E802" s="283">
        <v>1</v>
      </c>
      <c r="F802" s="283">
        <v>0</v>
      </c>
      <c r="G802" s="309">
        <v>1</v>
      </c>
      <c r="H802" s="98" t="s">
        <v>4014</v>
      </c>
      <c r="I802" s="136">
        <v>45418</v>
      </c>
      <c r="J802" s="98" t="s">
        <v>4015</v>
      </c>
      <c r="K802" s="136">
        <v>45418</v>
      </c>
      <c r="L802" s="485" t="s">
        <v>2230</v>
      </c>
      <c r="M802" s="485" t="s">
        <v>3659</v>
      </c>
      <c r="N802" s="8"/>
    </row>
    <row r="803" spans="1:14" ht="26.25" hidden="1" customHeight="1" x14ac:dyDescent="0.25">
      <c r="A803" s="191"/>
      <c r="B803" s="487" t="s">
        <v>3981</v>
      </c>
      <c r="C803" s="3">
        <v>1</v>
      </c>
      <c r="D803" s="260">
        <v>1972</v>
      </c>
      <c r="E803" s="283">
        <v>1</v>
      </c>
      <c r="F803" s="283">
        <v>0</v>
      </c>
      <c r="G803" s="309">
        <v>1</v>
      </c>
      <c r="H803" s="98" t="s">
        <v>4014</v>
      </c>
      <c r="I803" s="136">
        <v>45418</v>
      </c>
      <c r="J803" s="98" t="s">
        <v>4015</v>
      </c>
      <c r="K803" s="136">
        <v>45418</v>
      </c>
      <c r="L803" s="485" t="s">
        <v>2230</v>
      </c>
      <c r="M803" s="485" t="s">
        <v>3659</v>
      </c>
      <c r="N803" s="8"/>
    </row>
    <row r="804" spans="1:14" ht="26.25" hidden="1" customHeight="1" x14ac:dyDescent="0.25">
      <c r="A804" s="191"/>
      <c r="B804" s="487" t="s">
        <v>3982</v>
      </c>
      <c r="C804" s="3">
        <v>1</v>
      </c>
      <c r="D804" s="260">
        <v>1961</v>
      </c>
      <c r="E804" s="283">
        <v>1</v>
      </c>
      <c r="F804" s="283">
        <v>0</v>
      </c>
      <c r="G804" s="309">
        <v>1</v>
      </c>
      <c r="H804" s="98" t="s">
        <v>4014</v>
      </c>
      <c r="I804" s="136">
        <v>45418</v>
      </c>
      <c r="J804" s="98" t="s">
        <v>4015</v>
      </c>
      <c r="K804" s="136">
        <v>45418</v>
      </c>
      <c r="L804" s="485" t="s">
        <v>2230</v>
      </c>
      <c r="M804" s="485" t="s">
        <v>3659</v>
      </c>
      <c r="N804" s="8"/>
    </row>
    <row r="805" spans="1:14" ht="26.25" hidden="1" customHeight="1" x14ac:dyDescent="0.25">
      <c r="A805" s="191"/>
      <c r="B805" s="487" t="s">
        <v>3983</v>
      </c>
      <c r="C805" s="3">
        <v>1</v>
      </c>
      <c r="D805" s="260">
        <v>1972</v>
      </c>
      <c r="E805" s="283">
        <v>1</v>
      </c>
      <c r="F805" s="283">
        <v>0</v>
      </c>
      <c r="G805" s="309">
        <v>1</v>
      </c>
      <c r="H805" s="98" t="s">
        <v>4014</v>
      </c>
      <c r="I805" s="136">
        <v>45418</v>
      </c>
      <c r="J805" s="98" t="s">
        <v>4015</v>
      </c>
      <c r="K805" s="136">
        <v>45418</v>
      </c>
      <c r="L805" s="485" t="s">
        <v>2230</v>
      </c>
      <c r="M805" s="485" t="s">
        <v>3659</v>
      </c>
      <c r="N805" s="8"/>
    </row>
    <row r="806" spans="1:14" ht="26.25" hidden="1" customHeight="1" x14ac:dyDescent="0.25">
      <c r="A806" s="191"/>
      <c r="B806" s="487" t="s">
        <v>3984</v>
      </c>
      <c r="C806" s="3">
        <v>1</v>
      </c>
      <c r="D806" s="260">
        <v>1966</v>
      </c>
      <c r="E806" s="283">
        <v>1</v>
      </c>
      <c r="F806" s="283">
        <v>0</v>
      </c>
      <c r="G806" s="309">
        <v>1</v>
      </c>
      <c r="H806" s="98" t="s">
        <v>4014</v>
      </c>
      <c r="I806" s="136">
        <v>45418</v>
      </c>
      <c r="J806" s="98" t="s">
        <v>4015</v>
      </c>
      <c r="K806" s="136">
        <v>45418</v>
      </c>
      <c r="L806" s="485" t="s">
        <v>2230</v>
      </c>
      <c r="M806" s="485" t="s">
        <v>3659</v>
      </c>
      <c r="N806" s="8"/>
    </row>
    <row r="807" spans="1:14" ht="26.25" hidden="1" customHeight="1" x14ac:dyDescent="0.25">
      <c r="A807" s="191"/>
      <c r="B807" s="487" t="s">
        <v>3985</v>
      </c>
      <c r="C807" s="3">
        <v>1</v>
      </c>
      <c r="D807" s="260">
        <v>1963</v>
      </c>
      <c r="E807" s="283">
        <v>1</v>
      </c>
      <c r="F807" s="283">
        <v>0</v>
      </c>
      <c r="G807" s="309">
        <v>1</v>
      </c>
      <c r="H807" s="98" t="s">
        <v>4014</v>
      </c>
      <c r="I807" s="136">
        <v>45418</v>
      </c>
      <c r="J807" s="98" t="s">
        <v>4015</v>
      </c>
      <c r="K807" s="136">
        <v>45418</v>
      </c>
      <c r="L807" s="485" t="s">
        <v>2230</v>
      </c>
      <c r="M807" s="485" t="s">
        <v>3659</v>
      </c>
      <c r="N807" s="8"/>
    </row>
    <row r="808" spans="1:14" ht="26.25" hidden="1" customHeight="1" x14ac:dyDescent="0.25">
      <c r="A808" s="191"/>
      <c r="B808" s="487" t="s">
        <v>3986</v>
      </c>
      <c r="C808" s="3">
        <v>1</v>
      </c>
      <c r="D808" s="260">
        <v>1961</v>
      </c>
      <c r="E808" s="283">
        <v>1</v>
      </c>
      <c r="F808" s="283">
        <v>0</v>
      </c>
      <c r="G808" s="309">
        <v>1</v>
      </c>
      <c r="H808" s="98" t="s">
        <v>4014</v>
      </c>
      <c r="I808" s="136">
        <v>45418</v>
      </c>
      <c r="J808" s="98" t="s">
        <v>4015</v>
      </c>
      <c r="K808" s="136">
        <v>45418</v>
      </c>
      <c r="L808" s="485" t="s">
        <v>2230</v>
      </c>
      <c r="M808" s="485" t="s">
        <v>3659</v>
      </c>
      <c r="N808" s="8"/>
    </row>
    <row r="809" spans="1:14" ht="26.25" hidden="1" customHeight="1" x14ac:dyDescent="0.25">
      <c r="A809" s="191"/>
      <c r="B809" s="487" t="s">
        <v>3987</v>
      </c>
      <c r="C809" s="3">
        <v>1</v>
      </c>
      <c r="D809" s="260">
        <v>1961</v>
      </c>
      <c r="E809" s="283">
        <v>1</v>
      </c>
      <c r="F809" s="283">
        <v>0</v>
      </c>
      <c r="G809" s="309">
        <v>1</v>
      </c>
      <c r="H809" s="98" t="s">
        <v>4014</v>
      </c>
      <c r="I809" s="136">
        <v>45418</v>
      </c>
      <c r="J809" s="98" t="s">
        <v>4015</v>
      </c>
      <c r="K809" s="136">
        <v>45418</v>
      </c>
      <c r="L809" s="485" t="s">
        <v>2230</v>
      </c>
      <c r="M809" s="485" t="s">
        <v>3659</v>
      </c>
      <c r="N809" s="8"/>
    </row>
    <row r="810" spans="1:14" ht="26.25" hidden="1" customHeight="1" x14ac:dyDescent="0.25">
      <c r="A810" s="191"/>
      <c r="B810" s="487" t="s">
        <v>3988</v>
      </c>
      <c r="C810" s="3">
        <v>1</v>
      </c>
      <c r="D810" s="260">
        <v>1962</v>
      </c>
      <c r="E810" s="283">
        <v>1</v>
      </c>
      <c r="F810" s="283">
        <v>0</v>
      </c>
      <c r="G810" s="309">
        <v>1</v>
      </c>
      <c r="H810" s="98" t="s">
        <v>4014</v>
      </c>
      <c r="I810" s="136">
        <v>45418</v>
      </c>
      <c r="J810" s="98" t="s">
        <v>4015</v>
      </c>
      <c r="K810" s="136">
        <v>45418</v>
      </c>
      <c r="L810" s="485" t="s">
        <v>2230</v>
      </c>
      <c r="M810" s="485" t="s">
        <v>3659</v>
      </c>
      <c r="N810" s="8"/>
    </row>
    <row r="811" spans="1:14" ht="26.25" hidden="1" customHeight="1" x14ac:dyDescent="0.25">
      <c r="A811" s="191"/>
      <c r="B811" s="487" t="s">
        <v>3989</v>
      </c>
      <c r="C811" s="3">
        <v>1</v>
      </c>
      <c r="D811" s="260">
        <v>1963</v>
      </c>
      <c r="E811" s="283">
        <v>1</v>
      </c>
      <c r="F811" s="283">
        <v>0</v>
      </c>
      <c r="G811" s="309">
        <v>1</v>
      </c>
      <c r="H811" s="98" t="s">
        <v>4014</v>
      </c>
      <c r="I811" s="136">
        <v>45418</v>
      </c>
      <c r="J811" s="98" t="s">
        <v>4015</v>
      </c>
      <c r="K811" s="136">
        <v>45418</v>
      </c>
      <c r="L811" s="485" t="s">
        <v>2230</v>
      </c>
      <c r="M811" s="485" t="s">
        <v>3659</v>
      </c>
      <c r="N811" s="8"/>
    </row>
    <row r="812" spans="1:14" ht="26.25" hidden="1" customHeight="1" x14ac:dyDescent="0.25">
      <c r="A812" s="191"/>
      <c r="B812" s="487" t="s">
        <v>3990</v>
      </c>
      <c r="C812" s="3">
        <v>1</v>
      </c>
      <c r="D812" s="260">
        <v>1961</v>
      </c>
      <c r="E812" s="283">
        <v>1</v>
      </c>
      <c r="F812" s="283">
        <v>0</v>
      </c>
      <c r="G812" s="309">
        <v>1</v>
      </c>
      <c r="H812" s="98" t="s">
        <v>4014</v>
      </c>
      <c r="I812" s="136">
        <v>45418</v>
      </c>
      <c r="J812" s="98" t="s">
        <v>4015</v>
      </c>
      <c r="K812" s="136">
        <v>45418</v>
      </c>
      <c r="L812" s="485" t="s">
        <v>2230</v>
      </c>
      <c r="M812" s="485" t="s">
        <v>3659</v>
      </c>
      <c r="N812" s="8"/>
    </row>
    <row r="813" spans="1:14" ht="26.25" hidden="1" customHeight="1" x14ac:dyDescent="0.25">
      <c r="A813" s="191"/>
      <c r="B813" s="487" t="s">
        <v>3991</v>
      </c>
      <c r="C813" s="3">
        <v>1</v>
      </c>
      <c r="D813" s="260">
        <v>1968</v>
      </c>
      <c r="E813" s="283">
        <v>1</v>
      </c>
      <c r="F813" s="283">
        <v>0</v>
      </c>
      <c r="G813" s="309">
        <v>1</v>
      </c>
      <c r="H813" s="98" t="s">
        <v>4014</v>
      </c>
      <c r="I813" s="136">
        <v>45418</v>
      </c>
      <c r="J813" s="98" t="s">
        <v>4015</v>
      </c>
      <c r="K813" s="136">
        <v>45418</v>
      </c>
      <c r="L813" s="485" t="s">
        <v>2230</v>
      </c>
      <c r="M813" s="485" t="s">
        <v>3659</v>
      </c>
      <c r="N813" s="8"/>
    </row>
    <row r="814" spans="1:14" ht="26.25" hidden="1" customHeight="1" x14ac:dyDescent="0.25">
      <c r="A814" s="191"/>
      <c r="B814" s="487" t="s">
        <v>3992</v>
      </c>
      <c r="C814" s="3">
        <v>1</v>
      </c>
      <c r="D814" s="260">
        <v>1975</v>
      </c>
      <c r="E814" s="283">
        <v>1</v>
      </c>
      <c r="F814" s="283">
        <v>0</v>
      </c>
      <c r="G814" s="309">
        <v>1</v>
      </c>
      <c r="H814" s="98" t="s">
        <v>4014</v>
      </c>
      <c r="I814" s="136">
        <v>45418</v>
      </c>
      <c r="J814" s="98" t="s">
        <v>4015</v>
      </c>
      <c r="K814" s="136">
        <v>45418</v>
      </c>
      <c r="L814" s="485" t="s">
        <v>2230</v>
      </c>
      <c r="M814" s="485" t="s">
        <v>3659</v>
      </c>
      <c r="N814" s="8"/>
    </row>
    <row r="815" spans="1:14" ht="26.25" hidden="1" customHeight="1" x14ac:dyDescent="0.25">
      <c r="A815" s="191"/>
      <c r="B815" s="487" t="s">
        <v>3993</v>
      </c>
      <c r="C815" s="3">
        <v>1</v>
      </c>
      <c r="D815" s="260">
        <v>1963</v>
      </c>
      <c r="E815" s="283">
        <v>1</v>
      </c>
      <c r="F815" s="283">
        <v>0</v>
      </c>
      <c r="G815" s="309">
        <v>1</v>
      </c>
      <c r="H815" s="98" t="s">
        <v>4014</v>
      </c>
      <c r="I815" s="136">
        <v>45418</v>
      </c>
      <c r="J815" s="98" t="s">
        <v>4015</v>
      </c>
      <c r="K815" s="136">
        <v>45418</v>
      </c>
      <c r="L815" s="485" t="s">
        <v>2230</v>
      </c>
      <c r="M815" s="485" t="s">
        <v>3659</v>
      </c>
      <c r="N815" s="8"/>
    </row>
    <row r="816" spans="1:14" ht="26.25" hidden="1" customHeight="1" x14ac:dyDescent="0.25">
      <c r="A816" s="191"/>
      <c r="B816" s="487" t="s">
        <v>3994</v>
      </c>
      <c r="C816" s="3">
        <v>1</v>
      </c>
      <c r="D816" s="260">
        <v>1972</v>
      </c>
      <c r="E816" s="283">
        <v>1</v>
      </c>
      <c r="F816" s="283">
        <v>0</v>
      </c>
      <c r="G816" s="309">
        <v>1</v>
      </c>
      <c r="H816" s="98" t="s">
        <v>4014</v>
      </c>
      <c r="I816" s="136">
        <v>45418</v>
      </c>
      <c r="J816" s="98" t="s">
        <v>4015</v>
      </c>
      <c r="K816" s="136">
        <v>45418</v>
      </c>
      <c r="L816" s="485" t="s">
        <v>2230</v>
      </c>
      <c r="M816" s="485" t="s">
        <v>3659</v>
      </c>
      <c r="N816" s="8"/>
    </row>
    <row r="817" spans="1:14" ht="26.25" hidden="1" customHeight="1" x14ac:dyDescent="0.25">
      <c r="A817" s="191"/>
      <c r="B817" s="487" t="s">
        <v>3995</v>
      </c>
      <c r="C817" s="3">
        <v>1</v>
      </c>
      <c r="D817" s="260">
        <v>1981</v>
      </c>
      <c r="E817" s="283">
        <v>1</v>
      </c>
      <c r="F817" s="283">
        <v>0</v>
      </c>
      <c r="G817" s="309">
        <v>1</v>
      </c>
      <c r="H817" s="98" t="s">
        <v>4014</v>
      </c>
      <c r="I817" s="136">
        <v>45418</v>
      </c>
      <c r="J817" s="98" t="s">
        <v>4015</v>
      </c>
      <c r="K817" s="136">
        <v>45418</v>
      </c>
      <c r="L817" s="485" t="s">
        <v>2230</v>
      </c>
      <c r="M817" s="485" t="s">
        <v>3659</v>
      </c>
      <c r="N817" s="8"/>
    </row>
    <row r="818" spans="1:14" ht="26.25" hidden="1" customHeight="1" x14ac:dyDescent="0.25">
      <c r="A818" s="191"/>
      <c r="B818" s="487" t="s">
        <v>3996</v>
      </c>
      <c r="C818" s="3">
        <v>1</v>
      </c>
      <c r="D818" s="260">
        <v>1982</v>
      </c>
      <c r="E818" s="283">
        <v>1</v>
      </c>
      <c r="F818" s="283">
        <v>0</v>
      </c>
      <c r="G818" s="309">
        <v>1</v>
      </c>
      <c r="H818" s="98" t="s">
        <v>4014</v>
      </c>
      <c r="I818" s="136">
        <v>45418</v>
      </c>
      <c r="J818" s="98" t="s">
        <v>4015</v>
      </c>
      <c r="K818" s="136">
        <v>45418</v>
      </c>
      <c r="L818" s="485" t="s">
        <v>2230</v>
      </c>
      <c r="M818" s="485" t="s">
        <v>3659</v>
      </c>
      <c r="N818" s="8"/>
    </row>
    <row r="819" spans="1:14" ht="26.25" hidden="1" customHeight="1" x14ac:dyDescent="0.25">
      <c r="A819" s="191"/>
      <c r="B819" s="487" t="s">
        <v>3997</v>
      </c>
      <c r="C819" s="3">
        <v>1</v>
      </c>
      <c r="D819" s="260">
        <v>1960</v>
      </c>
      <c r="E819" s="283">
        <v>1</v>
      </c>
      <c r="F819" s="283">
        <v>0</v>
      </c>
      <c r="G819" s="309">
        <v>1</v>
      </c>
      <c r="H819" s="98" t="s">
        <v>4014</v>
      </c>
      <c r="I819" s="136">
        <v>45418</v>
      </c>
      <c r="J819" s="98" t="s">
        <v>4015</v>
      </c>
      <c r="K819" s="136">
        <v>45418</v>
      </c>
      <c r="L819" s="485" t="s">
        <v>2230</v>
      </c>
      <c r="M819" s="485" t="s">
        <v>3659</v>
      </c>
      <c r="N819" s="8"/>
    </row>
    <row r="820" spans="1:14" ht="26.25" hidden="1" customHeight="1" x14ac:dyDescent="0.25">
      <c r="A820" s="191"/>
      <c r="B820" s="487" t="s">
        <v>3998</v>
      </c>
      <c r="C820" s="3">
        <v>1</v>
      </c>
      <c r="D820" s="260">
        <v>1975</v>
      </c>
      <c r="E820" s="283">
        <v>1</v>
      </c>
      <c r="F820" s="283">
        <v>0</v>
      </c>
      <c r="G820" s="309">
        <v>1</v>
      </c>
      <c r="H820" s="98" t="s">
        <v>4014</v>
      </c>
      <c r="I820" s="136">
        <v>45418</v>
      </c>
      <c r="J820" s="98" t="s">
        <v>4015</v>
      </c>
      <c r="K820" s="136">
        <v>45418</v>
      </c>
      <c r="L820" s="485" t="s">
        <v>2230</v>
      </c>
      <c r="M820" s="485" t="s">
        <v>3659</v>
      </c>
      <c r="N820" s="8"/>
    </row>
    <row r="821" spans="1:14" ht="26.25" hidden="1" customHeight="1" x14ac:dyDescent="0.25">
      <c r="A821" s="191"/>
      <c r="B821" s="487" t="s">
        <v>3999</v>
      </c>
      <c r="C821" s="3">
        <v>1</v>
      </c>
      <c r="D821" s="260">
        <v>1972</v>
      </c>
      <c r="E821" s="283">
        <v>1</v>
      </c>
      <c r="F821" s="283">
        <v>0</v>
      </c>
      <c r="G821" s="309">
        <v>1</v>
      </c>
      <c r="H821" s="98" t="s">
        <v>4014</v>
      </c>
      <c r="I821" s="136">
        <v>45418</v>
      </c>
      <c r="J821" s="98" t="s">
        <v>4015</v>
      </c>
      <c r="K821" s="136">
        <v>45418</v>
      </c>
      <c r="L821" s="485" t="s">
        <v>2230</v>
      </c>
      <c r="M821" s="485" t="s">
        <v>3659</v>
      </c>
      <c r="N821" s="8"/>
    </row>
    <row r="822" spans="1:14" ht="26.25" hidden="1" customHeight="1" x14ac:dyDescent="0.25">
      <c r="A822" s="191"/>
      <c r="B822" s="487" t="s">
        <v>4000</v>
      </c>
      <c r="C822" s="3">
        <v>1</v>
      </c>
      <c r="D822" s="260">
        <v>1975</v>
      </c>
      <c r="E822" s="283">
        <v>1</v>
      </c>
      <c r="F822" s="283">
        <v>0</v>
      </c>
      <c r="G822" s="309">
        <v>1</v>
      </c>
      <c r="H822" s="98" t="s">
        <v>4014</v>
      </c>
      <c r="I822" s="136">
        <v>45418</v>
      </c>
      <c r="J822" s="98" t="s">
        <v>4015</v>
      </c>
      <c r="K822" s="136">
        <v>45418</v>
      </c>
      <c r="L822" s="485" t="s">
        <v>2230</v>
      </c>
      <c r="M822" s="485" t="s">
        <v>3659</v>
      </c>
      <c r="N822" s="8"/>
    </row>
    <row r="823" spans="1:14" ht="26.25" hidden="1" customHeight="1" x14ac:dyDescent="0.25">
      <c r="A823" s="191"/>
      <c r="B823" s="487" t="s">
        <v>4001</v>
      </c>
      <c r="C823" s="3">
        <v>1</v>
      </c>
      <c r="D823" s="260">
        <v>1987</v>
      </c>
      <c r="E823" s="283">
        <v>1</v>
      </c>
      <c r="F823" s="283">
        <v>0</v>
      </c>
      <c r="G823" s="309">
        <v>1</v>
      </c>
      <c r="H823" s="98" t="s">
        <v>4014</v>
      </c>
      <c r="I823" s="136">
        <v>45418</v>
      </c>
      <c r="J823" s="98" t="s">
        <v>4015</v>
      </c>
      <c r="K823" s="136">
        <v>45418</v>
      </c>
      <c r="L823" s="485" t="s">
        <v>2230</v>
      </c>
      <c r="M823" s="485" t="s">
        <v>3659</v>
      </c>
      <c r="N823" s="8"/>
    </row>
    <row r="824" spans="1:14" ht="26.25" hidden="1" customHeight="1" x14ac:dyDescent="0.25">
      <c r="A824" s="191"/>
      <c r="B824" s="487" t="s">
        <v>4002</v>
      </c>
      <c r="C824" s="3">
        <v>1</v>
      </c>
      <c r="D824" s="260">
        <v>1990</v>
      </c>
      <c r="E824" s="283">
        <v>1</v>
      </c>
      <c r="F824" s="283">
        <v>0</v>
      </c>
      <c r="G824" s="309">
        <v>1</v>
      </c>
      <c r="H824" s="98" t="s">
        <v>4014</v>
      </c>
      <c r="I824" s="136">
        <v>45418</v>
      </c>
      <c r="J824" s="98" t="s">
        <v>4015</v>
      </c>
      <c r="K824" s="136">
        <v>45418</v>
      </c>
      <c r="L824" s="485" t="s">
        <v>2230</v>
      </c>
      <c r="M824" s="485" t="s">
        <v>3659</v>
      </c>
      <c r="N824" s="8"/>
    </row>
    <row r="825" spans="1:14" ht="26.25" hidden="1" customHeight="1" x14ac:dyDescent="0.25">
      <c r="A825" s="191"/>
      <c r="B825" s="487" t="s">
        <v>4003</v>
      </c>
      <c r="C825" s="3">
        <v>1</v>
      </c>
      <c r="D825" s="260">
        <v>1985</v>
      </c>
      <c r="E825" s="283">
        <v>1</v>
      </c>
      <c r="F825" s="283">
        <v>0</v>
      </c>
      <c r="G825" s="309">
        <v>1</v>
      </c>
      <c r="H825" s="98" t="s">
        <v>4014</v>
      </c>
      <c r="I825" s="136">
        <v>45418</v>
      </c>
      <c r="J825" s="98" t="s">
        <v>4015</v>
      </c>
      <c r="K825" s="136">
        <v>45418</v>
      </c>
      <c r="L825" s="485" t="s">
        <v>2230</v>
      </c>
      <c r="M825" s="485" t="s">
        <v>3659</v>
      </c>
      <c r="N825" s="8"/>
    </row>
    <row r="826" spans="1:14" ht="26.25" hidden="1" customHeight="1" x14ac:dyDescent="0.25">
      <c r="A826" s="191"/>
      <c r="B826" s="487" t="s">
        <v>4004</v>
      </c>
      <c r="C826" s="3">
        <v>1</v>
      </c>
      <c r="D826" s="260">
        <v>1988</v>
      </c>
      <c r="E826" s="283">
        <v>1</v>
      </c>
      <c r="F826" s="283">
        <v>0</v>
      </c>
      <c r="G826" s="309">
        <v>1</v>
      </c>
      <c r="H826" s="98" t="s">
        <v>4014</v>
      </c>
      <c r="I826" s="136">
        <v>45418</v>
      </c>
      <c r="J826" s="98" t="s">
        <v>4015</v>
      </c>
      <c r="K826" s="136">
        <v>45418</v>
      </c>
      <c r="L826" s="485" t="s">
        <v>2230</v>
      </c>
      <c r="M826" s="485" t="s">
        <v>3659</v>
      </c>
      <c r="N826" s="8"/>
    </row>
    <row r="827" spans="1:14" ht="26.25" hidden="1" customHeight="1" x14ac:dyDescent="0.25">
      <c r="A827" s="191"/>
      <c r="B827" s="487" t="s">
        <v>4005</v>
      </c>
      <c r="C827" s="3">
        <v>1</v>
      </c>
      <c r="D827" s="260">
        <v>1975</v>
      </c>
      <c r="E827" s="283">
        <v>1</v>
      </c>
      <c r="F827" s="283">
        <v>0</v>
      </c>
      <c r="G827" s="309">
        <v>1</v>
      </c>
      <c r="H827" s="98" t="s">
        <v>4014</v>
      </c>
      <c r="I827" s="136">
        <v>45418</v>
      </c>
      <c r="J827" s="98" t="s">
        <v>4015</v>
      </c>
      <c r="K827" s="136">
        <v>45418</v>
      </c>
      <c r="L827" s="485" t="s">
        <v>2230</v>
      </c>
      <c r="M827" s="485" t="s">
        <v>3659</v>
      </c>
      <c r="N827" s="8"/>
    </row>
    <row r="828" spans="1:14" ht="26.25" hidden="1" customHeight="1" x14ac:dyDescent="0.25">
      <c r="A828" s="191"/>
      <c r="B828" s="487" t="s">
        <v>4006</v>
      </c>
      <c r="C828" s="3">
        <v>1</v>
      </c>
      <c r="D828" s="260">
        <v>1983</v>
      </c>
      <c r="E828" s="283">
        <v>1</v>
      </c>
      <c r="F828" s="283">
        <v>0</v>
      </c>
      <c r="G828" s="309">
        <v>1</v>
      </c>
      <c r="H828" s="98" t="s">
        <v>4014</v>
      </c>
      <c r="I828" s="136">
        <v>45418</v>
      </c>
      <c r="J828" s="98" t="s">
        <v>4015</v>
      </c>
      <c r="K828" s="136">
        <v>45418</v>
      </c>
      <c r="L828" s="485" t="s">
        <v>2230</v>
      </c>
      <c r="M828" s="485" t="s">
        <v>3659</v>
      </c>
      <c r="N828" s="8"/>
    </row>
    <row r="829" spans="1:14" ht="26.25" hidden="1" customHeight="1" x14ac:dyDescent="0.25">
      <c r="A829" s="191"/>
      <c r="B829" s="487" t="s">
        <v>4007</v>
      </c>
      <c r="C829" s="3">
        <v>1</v>
      </c>
      <c r="D829" s="260">
        <v>1975</v>
      </c>
      <c r="E829" s="283">
        <v>1</v>
      </c>
      <c r="F829" s="283">
        <v>0</v>
      </c>
      <c r="G829" s="309">
        <v>1</v>
      </c>
      <c r="H829" s="98" t="s">
        <v>4014</v>
      </c>
      <c r="I829" s="136">
        <v>45418</v>
      </c>
      <c r="J829" s="98" t="s">
        <v>4015</v>
      </c>
      <c r="K829" s="136">
        <v>45418</v>
      </c>
      <c r="L829" s="485" t="s">
        <v>2230</v>
      </c>
      <c r="M829" s="485" t="s">
        <v>3659</v>
      </c>
      <c r="N829" s="8"/>
    </row>
    <row r="830" spans="1:14" ht="26.25" hidden="1" customHeight="1" x14ac:dyDescent="0.25">
      <c r="A830" s="191"/>
      <c r="B830" s="487" t="s">
        <v>4008</v>
      </c>
      <c r="C830" s="3">
        <v>1</v>
      </c>
      <c r="D830" s="260">
        <v>1980</v>
      </c>
      <c r="E830" s="283">
        <v>1</v>
      </c>
      <c r="F830" s="283">
        <v>0</v>
      </c>
      <c r="G830" s="309">
        <v>1</v>
      </c>
      <c r="H830" s="98" t="s">
        <v>4014</v>
      </c>
      <c r="I830" s="136">
        <v>45418</v>
      </c>
      <c r="J830" s="98" t="s">
        <v>4015</v>
      </c>
      <c r="K830" s="136">
        <v>45418</v>
      </c>
      <c r="L830" s="485" t="s">
        <v>2230</v>
      </c>
      <c r="M830" s="485" t="s">
        <v>3659</v>
      </c>
      <c r="N830" s="8"/>
    </row>
    <row r="831" spans="1:14" ht="26.25" hidden="1" customHeight="1" x14ac:dyDescent="0.25">
      <c r="A831" s="191"/>
      <c r="B831" s="487" t="s">
        <v>4009</v>
      </c>
      <c r="C831" s="3">
        <v>1</v>
      </c>
      <c r="D831" s="260">
        <v>1987</v>
      </c>
      <c r="E831" s="283">
        <v>1</v>
      </c>
      <c r="F831" s="283">
        <v>0</v>
      </c>
      <c r="G831" s="309">
        <v>1</v>
      </c>
      <c r="H831" s="98" t="s">
        <v>4014</v>
      </c>
      <c r="I831" s="136">
        <v>45418</v>
      </c>
      <c r="J831" s="98" t="s">
        <v>4015</v>
      </c>
      <c r="K831" s="136">
        <v>45418</v>
      </c>
      <c r="L831" s="485" t="s">
        <v>2230</v>
      </c>
      <c r="M831" s="485" t="s">
        <v>3659</v>
      </c>
      <c r="N831" s="8"/>
    </row>
    <row r="832" spans="1:14" ht="26.25" hidden="1" customHeight="1" x14ac:dyDescent="0.25">
      <c r="A832" s="191"/>
      <c r="B832" s="487" t="s">
        <v>4010</v>
      </c>
      <c r="C832" s="3">
        <v>1</v>
      </c>
      <c r="D832" s="260">
        <v>1966</v>
      </c>
      <c r="E832" s="283">
        <v>1</v>
      </c>
      <c r="F832" s="283">
        <v>0</v>
      </c>
      <c r="G832" s="309">
        <v>1</v>
      </c>
      <c r="H832" s="98" t="s">
        <v>4014</v>
      </c>
      <c r="I832" s="136">
        <v>45418</v>
      </c>
      <c r="J832" s="98" t="s">
        <v>4015</v>
      </c>
      <c r="K832" s="136">
        <v>45418</v>
      </c>
      <c r="L832" s="485" t="s">
        <v>2230</v>
      </c>
      <c r="M832" s="485" t="s">
        <v>3659</v>
      </c>
      <c r="N832" s="8"/>
    </row>
    <row r="833" spans="1:14" ht="26.25" hidden="1" customHeight="1" x14ac:dyDescent="0.25">
      <c r="A833" s="191"/>
      <c r="B833" s="487" t="s">
        <v>4011</v>
      </c>
      <c r="C833" s="3">
        <v>1</v>
      </c>
      <c r="D833" s="260">
        <v>1972</v>
      </c>
      <c r="E833" s="283">
        <v>1</v>
      </c>
      <c r="F833" s="283">
        <v>0</v>
      </c>
      <c r="G833" s="309">
        <v>1</v>
      </c>
      <c r="H833" s="98" t="s">
        <v>4014</v>
      </c>
      <c r="I833" s="136">
        <v>45418</v>
      </c>
      <c r="J833" s="98" t="s">
        <v>4015</v>
      </c>
      <c r="K833" s="136">
        <v>45418</v>
      </c>
      <c r="L833" s="485" t="s">
        <v>2230</v>
      </c>
      <c r="M833" s="485" t="s">
        <v>3659</v>
      </c>
      <c r="N833" s="8"/>
    </row>
    <row r="834" spans="1:14" ht="26.25" hidden="1" customHeight="1" x14ac:dyDescent="0.25">
      <c r="A834" s="191"/>
      <c r="B834" s="487" t="s">
        <v>4016</v>
      </c>
      <c r="C834" s="3">
        <v>1</v>
      </c>
      <c r="D834" s="260">
        <v>2024</v>
      </c>
      <c r="E834" s="283">
        <v>5475.6</v>
      </c>
      <c r="F834" s="283">
        <v>0</v>
      </c>
      <c r="G834" s="309">
        <v>5475.6</v>
      </c>
      <c r="H834" s="98" t="s">
        <v>4017</v>
      </c>
      <c r="I834" s="136">
        <v>45446</v>
      </c>
      <c r="J834" s="98" t="s">
        <v>4018</v>
      </c>
      <c r="K834" s="136">
        <v>45446</v>
      </c>
      <c r="L834" s="486" t="s">
        <v>2230</v>
      </c>
      <c r="M834" s="486" t="s">
        <v>4019</v>
      </c>
      <c r="N834" s="8"/>
    </row>
    <row r="835" spans="1:14" ht="26.25" hidden="1" customHeight="1" x14ac:dyDescent="0.25">
      <c r="A835" s="191"/>
      <c r="B835" s="487" t="s">
        <v>4020</v>
      </c>
      <c r="C835" s="3">
        <v>1</v>
      </c>
      <c r="D835" s="260">
        <v>2024</v>
      </c>
      <c r="E835" s="283">
        <v>810</v>
      </c>
      <c r="F835" s="283">
        <v>0</v>
      </c>
      <c r="G835" s="309">
        <v>810</v>
      </c>
      <c r="H835" s="98" t="s">
        <v>4017</v>
      </c>
      <c r="I835" s="136">
        <v>45446</v>
      </c>
      <c r="J835" s="98" t="s">
        <v>4018</v>
      </c>
      <c r="K835" s="136">
        <v>45446</v>
      </c>
      <c r="L835" s="486" t="s">
        <v>2230</v>
      </c>
      <c r="M835" s="486" t="s">
        <v>4019</v>
      </c>
      <c r="N835" s="8"/>
    </row>
    <row r="836" spans="1:14" ht="26.25" hidden="1" customHeight="1" x14ac:dyDescent="0.25">
      <c r="A836" s="191"/>
      <c r="B836" s="487" t="s">
        <v>1680</v>
      </c>
      <c r="C836" s="3">
        <v>1</v>
      </c>
      <c r="D836" s="260">
        <v>2024</v>
      </c>
      <c r="E836" s="283">
        <v>221.6</v>
      </c>
      <c r="F836" s="283">
        <v>0</v>
      </c>
      <c r="G836" s="309">
        <v>221.6</v>
      </c>
      <c r="H836" s="98" t="s">
        <v>4017</v>
      </c>
      <c r="I836" s="136">
        <v>45446</v>
      </c>
      <c r="J836" s="98" t="s">
        <v>4018</v>
      </c>
      <c r="K836" s="136">
        <v>45446</v>
      </c>
      <c r="L836" s="486" t="s">
        <v>2230</v>
      </c>
      <c r="M836" s="486" t="s">
        <v>4019</v>
      </c>
      <c r="N836" s="8"/>
    </row>
    <row r="837" spans="1:14" ht="26.25" hidden="1" customHeight="1" x14ac:dyDescent="0.25">
      <c r="A837" s="191"/>
      <c r="B837" s="487" t="s">
        <v>4021</v>
      </c>
      <c r="C837" s="3">
        <v>5</v>
      </c>
      <c r="D837" s="260">
        <v>2024</v>
      </c>
      <c r="E837" s="283">
        <v>879.35</v>
      </c>
      <c r="F837" s="283">
        <v>0</v>
      </c>
      <c r="G837" s="309">
        <v>879.35</v>
      </c>
      <c r="H837" s="98" t="s">
        <v>4017</v>
      </c>
      <c r="I837" s="136">
        <v>45446</v>
      </c>
      <c r="J837" s="98" t="s">
        <v>4018</v>
      </c>
      <c r="K837" s="136">
        <v>45446</v>
      </c>
      <c r="L837" s="486" t="s">
        <v>2230</v>
      </c>
      <c r="M837" s="486" t="s">
        <v>4019</v>
      </c>
      <c r="N837" s="8"/>
    </row>
    <row r="838" spans="1:14" ht="48.75" hidden="1" customHeight="1" x14ac:dyDescent="0.25">
      <c r="A838" s="191"/>
      <c r="B838" s="487" t="s">
        <v>4022</v>
      </c>
      <c r="C838" s="3">
        <v>1</v>
      </c>
      <c r="D838" s="260">
        <v>2024</v>
      </c>
      <c r="E838" s="283">
        <v>199900</v>
      </c>
      <c r="F838" s="283">
        <v>95190.399999999994</v>
      </c>
      <c r="G838" s="309">
        <v>104709.6</v>
      </c>
      <c r="H838" s="98" t="s">
        <v>4023</v>
      </c>
      <c r="I838" s="136">
        <v>45446</v>
      </c>
      <c r="J838" s="98" t="s">
        <v>4024</v>
      </c>
      <c r="K838" s="136">
        <v>45446</v>
      </c>
      <c r="L838" s="486" t="s">
        <v>2230</v>
      </c>
      <c r="M838" s="486" t="s">
        <v>4025</v>
      </c>
      <c r="N838" s="8"/>
    </row>
    <row r="839" spans="1:14" ht="42.75" hidden="1" customHeight="1" x14ac:dyDescent="0.25">
      <c r="A839" s="191"/>
      <c r="B839" s="487" t="s">
        <v>4022</v>
      </c>
      <c r="C839" s="3">
        <v>1</v>
      </c>
      <c r="D839" s="260">
        <v>2024</v>
      </c>
      <c r="E839" s="283">
        <v>199900</v>
      </c>
      <c r="F839" s="283">
        <v>95190.399999999994</v>
      </c>
      <c r="G839" s="309">
        <v>104709.6</v>
      </c>
      <c r="H839" s="98" t="s">
        <v>4023</v>
      </c>
      <c r="I839" s="136">
        <v>45446</v>
      </c>
      <c r="J839" s="98" t="s">
        <v>4024</v>
      </c>
      <c r="K839" s="136">
        <v>45446</v>
      </c>
      <c r="L839" s="486" t="s">
        <v>2230</v>
      </c>
      <c r="M839" s="486" t="s">
        <v>4025</v>
      </c>
      <c r="N839" s="8"/>
    </row>
    <row r="840" spans="1:14" ht="42.75" hidden="1" customHeight="1" x14ac:dyDescent="0.25">
      <c r="A840" s="191"/>
      <c r="B840" s="487" t="s">
        <v>4029</v>
      </c>
      <c r="C840" s="3">
        <v>1</v>
      </c>
      <c r="D840" s="260">
        <v>2024</v>
      </c>
      <c r="E840" s="283">
        <v>52093</v>
      </c>
      <c r="F840" s="283">
        <v>52093</v>
      </c>
      <c r="G840" s="309">
        <v>0</v>
      </c>
      <c r="H840" s="98" t="s">
        <v>4030</v>
      </c>
      <c r="I840" s="136">
        <v>45463</v>
      </c>
      <c r="J840" s="98" t="s">
        <v>4032</v>
      </c>
      <c r="K840" s="136">
        <v>45467</v>
      </c>
      <c r="L840" s="490" t="s">
        <v>2230</v>
      </c>
      <c r="M840" s="488" t="s">
        <v>4033</v>
      </c>
      <c r="N840" s="8"/>
    </row>
    <row r="841" spans="1:14" ht="42.75" hidden="1" customHeight="1" x14ac:dyDescent="0.25">
      <c r="A841" s="191"/>
      <c r="B841" s="487" t="s">
        <v>4031</v>
      </c>
      <c r="C841" s="3">
        <v>1</v>
      </c>
      <c r="D841" s="260">
        <v>2024</v>
      </c>
      <c r="E841" s="283">
        <v>45167</v>
      </c>
      <c r="F841" s="283">
        <v>45167</v>
      </c>
      <c r="G841" s="309">
        <v>0</v>
      </c>
      <c r="H841" s="98" t="s">
        <v>4030</v>
      </c>
      <c r="I841" s="136">
        <v>45463</v>
      </c>
      <c r="J841" s="98" t="s">
        <v>4032</v>
      </c>
      <c r="K841" s="136">
        <v>45467</v>
      </c>
      <c r="L841" s="490" t="s">
        <v>2230</v>
      </c>
      <c r="M841" s="490" t="s">
        <v>4025</v>
      </c>
      <c r="N841" s="8"/>
    </row>
    <row r="842" spans="1:14" ht="28.5" hidden="1" customHeight="1" x14ac:dyDescent="0.25">
      <c r="A842" s="191"/>
      <c r="B842" s="487" t="s">
        <v>4042</v>
      </c>
      <c r="C842" s="3">
        <v>8</v>
      </c>
      <c r="D842" s="260">
        <v>2024</v>
      </c>
      <c r="E842" s="283">
        <v>12000</v>
      </c>
      <c r="F842" s="283">
        <v>12000</v>
      </c>
      <c r="G842" s="309">
        <v>0</v>
      </c>
      <c r="H842" s="98" t="s">
        <v>4046</v>
      </c>
      <c r="I842" s="136">
        <v>45509</v>
      </c>
      <c r="J842" s="98" t="s">
        <v>4046</v>
      </c>
      <c r="K842" s="136">
        <v>45509</v>
      </c>
      <c r="L842" s="499" t="s">
        <v>2230</v>
      </c>
      <c r="M842" s="499" t="s">
        <v>3659</v>
      </c>
      <c r="N842" s="8"/>
    </row>
    <row r="843" spans="1:14" ht="26.25" hidden="1" customHeight="1" x14ac:dyDescent="0.25">
      <c r="A843" s="191"/>
      <c r="B843" s="487" t="s">
        <v>4043</v>
      </c>
      <c r="C843" s="3">
        <v>8</v>
      </c>
      <c r="D843" s="260">
        <v>2024</v>
      </c>
      <c r="E843" s="283">
        <v>12000</v>
      </c>
      <c r="F843" s="283">
        <v>12000</v>
      </c>
      <c r="G843" s="309">
        <v>0</v>
      </c>
      <c r="H843" s="98" t="s">
        <v>4046</v>
      </c>
      <c r="I843" s="136">
        <v>45509</v>
      </c>
      <c r="J843" s="98" t="s">
        <v>4046</v>
      </c>
      <c r="K843" s="136">
        <v>45509</v>
      </c>
      <c r="L843" s="499" t="s">
        <v>2230</v>
      </c>
      <c r="M843" s="499" t="s">
        <v>3659</v>
      </c>
      <c r="N843" s="8"/>
    </row>
    <row r="844" spans="1:14" ht="22.5" hidden="1" customHeight="1" x14ac:dyDescent="0.25">
      <c r="A844" s="191"/>
      <c r="B844" s="487" t="s">
        <v>4044</v>
      </c>
      <c r="C844" s="3">
        <v>8</v>
      </c>
      <c r="D844" s="260">
        <v>2024</v>
      </c>
      <c r="E844" s="283">
        <v>12000</v>
      </c>
      <c r="F844" s="283">
        <v>12000</v>
      </c>
      <c r="G844" s="309">
        <v>0</v>
      </c>
      <c r="H844" s="98" t="s">
        <v>4046</v>
      </c>
      <c r="I844" s="136">
        <v>45509</v>
      </c>
      <c r="J844" s="98" t="s">
        <v>4046</v>
      </c>
      <c r="K844" s="136">
        <v>45509</v>
      </c>
      <c r="L844" s="499" t="s">
        <v>2230</v>
      </c>
      <c r="M844" s="499" t="s">
        <v>3659</v>
      </c>
      <c r="N844" s="8"/>
    </row>
    <row r="845" spans="1:14" ht="29.25" hidden="1" customHeight="1" x14ac:dyDescent="0.25">
      <c r="A845" s="191"/>
      <c r="B845" s="487" t="s">
        <v>4045</v>
      </c>
      <c r="C845" s="3">
        <v>8</v>
      </c>
      <c r="D845" s="260">
        <v>2024</v>
      </c>
      <c r="E845" s="283">
        <v>12000</v>
      </c>
      <c r="F845" s="283">
        <v>12000</v>
      </c>
      <c r="G845" s="309">
        <v>0</v>
      </c>
      <c r="H845" s="98" t="s">
        <v>4046</v>
      </c>
      <c r="I845" s="136">
        <v>45509</v>
      </c>
      <c r="J845" s="98" t="s">
        <v>4046</v>
      </c>
      <c r="K845" s="136">
        <v>45509</v>
      </c>
      <c r="L845" s="499" t="s">
        <v>2230</v>
      </c>
      <c r="M845" s="499" t="s">
        <v>3659</v>
      </c>
      <c r="N845" s="8"/>
    </row>
    <row r="846" spans="1:14" ht="29.25" hidden="1" customHeight="1" x14ac:dyDescent="0.25">
      <c r="A846" s="191"/>
      <c r="B846" s="487" t="s">
        <v>4047</v>
      </c>
      <c r="C846" s="3">
        <v>2</v>
      </c>
      <c r="D846" s="271">
        <v>45478</v>
      </c>
      <c r="E846" s="283">
        <v>54800</v>
      </c>
      <c r="F846" s="283">
        <v>54800</v>
      </c>
      <c r="G846" s="309">
        <v>0</v>
      </c>
      <c r="H846" s="98" t="s">
        <v>4048</v>
      </c>
      <c r="I846" s="136">
        <v>45509</v>
      </c>
      <c r="J846" s="98" t="s">
        <v>4048</v>
      </c>
      <c r="K846" s="136">
        <v>45509</v>
      </c>
      <c r="L846" s="499" t="s">
        <v>2230</v>
      </c>
      <c r="M846" s="499" t="s">
        <v>4049</v>
      </c>
      <c r="N846" s="8"/>
    </row>
    <row r="847" spans="1:14" ht="29.25" hidden="1" customHeight="1" x14ac:dyDescent="0.25">
      <c r="A847" s="191"/>
      <c r="B847" s="487" t="s">
        <v>4051</v>
      </c>
      <c r="C847" s="3">
        <v>1</v>
      </c>
      <c r="D847" s="271">
        <v>45478</v>
      </c>
      <c r="E847" s="283">
        <v>78243</v>
      </c>
      <c r="F847" s="283">
        <v>78243</v>
      </c>
      <c r="G847" s="309">
        <v>0</v>
      </c>
      <c r="H847" s="98" t="s">
        <v>4050</v>
      </c>
      <c r="I847" s="136">
        <v>45509</v>
      </c>
      <c r="J847" s="98" t="s">
        <v>4050</v>
      </c>
      <c r="K847" s="136">
        <v>45509</v>
      </c>
      <c r="L847" s="499" t="s">
        <v>2230</v>
      </c>
      <c r="M847" s="499" t="s">
        <v>4025</v>
      </c>
      <c r="N847" s="8"/>
    </row>
    <row r="848" spans="1:14" ht="29.25" hidden="1" customHeight="1" x14ac:dyDescent="0.25">
      <c r="A848" s="191"/>
      <c r="B848" s="487" t="s">
        <v>4051</v>
      </c>
      <c r="C848" s="3">
        <v>1</v>
      </c>
      <c r="D848" s="271">
        <v>45478</v>
      </c>
      <c r="E848" s="283">
        <v>78243</v>
      </c>
      <c r="F848" s="283">
        <v>78243</v>
      </c>
      <c r="G848" s="309">
        <v>0</v>
      </c>
      <c r="H848" s="98" t="s">
        <v>4050</v>
      </c>
      <c r="I848" s="136">
        <v>45509</v>
      </c>
      <c r="J848" s="98" t="s">
        <v>4050</v>
      </c>
      <c r="K848" s="136">
        <v>45509</v>
      </c>
      <c r="L848" s="499" t="s">
        <v>2230</v>
      </c>
      <c r="M848" s="499" t="s">
        <v>4025</v>
      </c>
      <c r="N848" s="8"/>
    </row>
    <row r="849" spans="1:14" ht="29.25" hidden="1" customHeight="1" x14ac:dyDescent="0.25">
      <c r="A849" s="191"/>
      <c r="B849" s="487" t="s">
        <v>4052</v>
      </c>
      <c r="C849" s="3">
        <v>12</v>
      </c>
      <c r="D849" s="271">
        <v>45478</v>
      </c>
      <c r="E849" s="283">
        <v>38208</v>
      </c>
      <c r="F849" s="283">
        <v>0</v>
      </c>
      <c r="G849" s="309">
        <v>38208</v>
      </c>
      <c r="H849" s="98" t="s">
        <v>4050</v>
      </c>
      <c r="I849" s="136">
        <v>45509</v>
      </c>
      <c r="J849" s="98" t="s">
        <v>4050</v>
      </c>
      <c r="K849" s="136">
        <v>45509</v>
      </c>
      <c r="L849" s="499" t="s">
        <v>2230</v>
      </c>
      <c r="M849" s="499" t="s">
        <v>4025</v>
      </c>
      <c r="N849" s="8"/>
    </row>
    <row r="850" spans="1:14" ht="24.75" hidden="1" customHeight="1" x14ac:dyDescent="0.25">
      <c r="A850" s="191"/>
      <c r="B850" s="487" t="s">
        <v>4053</v>
      </c>
      <c r="C850" s="3">
        <v>12</v>
      </c>
      <c r="D850" s="271">
        <v>45478</v>
      </c>
      <c r="E850" s="283">
        <v>81840</v>
      </c>
      <c r="F850" s="283">
        <v>0</v>
      </c>
      <c r="G850" s="309">
        <v>81840</v>
      </c>
      <c r="H850" s="98" t="s">
        <v>4050</v>
      </c>
      <c r="I850" s="136">
        <v>45509</v>
      </c>
      <c r="J850" s="98" t="s">
        <v>4050</v>
      </c>
      <c r="K850" s="136">
        <v>45509</v>
      </c>
      <c r="L850" s="499" t="s">
        <v>2230</v>
      </c>
      <c r="M850" s="499" t="s">
        <v>4025</v>
      </c>
      <c r="N850" s="8"/>
    </row>
    <row r="851" spans="1:14" ht="18.75" hidden="1" customHeight="1" x14ac:dyDescent="0.25">
      <c r="A851" s="191"/>
      <c r="B851" s="487" t="s">
        <v>4054</v>
      </c>
      <c r="C851" s="3">
        <v>12</v>
      </c>
      <c r="D851" s="271">
        <v>45478</v>
      </c>
      <c r="E851" s="283">
        <v>22080</v>
      </c>
      <c r="F851" s="283">
        <v>0</v>
      </c>
      <c r="G851" s="309">
        <v>22080</v>
      </c>
      <c r="H851" s="98" t="s">
        <v>4050</v>
      </c>
      <c r="I851" s="136">
        <v>45509</v>
      </c>
      <c r="J851" s="98" t="s">
        <v>4050</v>
      </c>
      <c r="K851" s="136">
        <v>45509</v>
      </c>
      <c r="L851" s="499" t="s">
        <v>2230</v>
      </c>
      <c r="M851" s="499" t="s">
        <v>4025</v>
      </c>
      <c r="N851" s="8"/>
    </row>
    <row r="852" spans="1:14" ht="54.75" hidden="1" customHeight="1" x14ac:dyDescent="0.25">
      <c r="A852" s="191"/>
      <c r="B852" s="328" t="s">
        <v>4055</v>
      </c>
      <c r="C852" s="3">
        <v>20</v>
      </c>
      <c r="D852" s="271">
        <v>45478</v>
      </c>
      <c r="E852" s="283">
        <v>42000</v>
      </c>
      <c r="F852" s="283">
        <v>0</v>
      </c>
      <c r="G852" s="309">
        <v>42000</v>
      </c>
      <c r="H852" s="98" t="s">
        <v>4050</v>
      </c>
      <c r="I852" s="136">
        <v>45509</v>
      </c>
      <c r="J852" s="98" t="s">
        <v>4050</v>
      </c>
      <c r="K852" s="136">
        <v>45509</v>
      </c>
      <c r="L852" s="499" t="s">
        <v>2230</v>
      </c>
      <c r="M852" s="499" t="s">
        <v>4025</v>
      </c>
      <c r="N852" s="8"/>
    </row>
    <row r="853" spans="1:14" ht="30" hidden="1" customHeight="1" x14ac:dyDescent="0.25">
      <c r="A853" s="191"/>
      <c r="B853" s="328" t="s">
        <v>4072</v>
      </c>
      <c r="C853" s="3">
        <v>1</v>
      </c>
      <c r="D853" s="273">
        <v>2024</v>
      </c>
      <c r="E853" s="283">
        <v>54000</v>
      </c>
      <c r="F853" s="283">
        <v>54000</v>
      </c>
      <c r="G853" s="309">
        <v>0</v>
      </c>
      <c r="H853" s="98" t="s">
        <v>4076</v>
      </c>
      <c r="I853" s="136">
        <v>45541</v>
      </c>
      <c r="J853" s="98" t="s">
        <v>4076</v>
      </c>
      <c r="K853" s="136">
        <v>45541</v>
      </c>
      <c r="L853" s="501" t="s">
        <v>2230</v>
      </c>
      <c r="M853" s="501" t="s">
        <v>4033</v>
      </c>
      <c r="N853" s="8"/>
    </row>
    <row r="854" spans="1:14" ht="27" hidden="1" customHeight="1" x14ac:dyDescent="0.25">
      <c r="A854" s="191"/>
      <c r="B854" s="328" t="s">
        <v>4071</v>
      </c>
      <c r="C854" s="3">
        <v>1</v>
      </c>
      <c r="D854" s="273">
        <v>2024</v>
      </c>
      <c r="E854" s="283">
        <v>54000</v>
      </c>
      <c r="F854" s="283">
        <v>54000</v>
      </c>
      <c r="G854" s="309">
        <v>0</v>
      </c>
      <c r="H854" s="98" t="s">
        <v>4076</v>
      </c>
      <c r="I854" s="136">
        <v>45541</v>
      </c>
      <c r="J854" s="98" t="s">
        <v>4076</v>
      </c>
      <c r="K854" s="136">
        <v>45541</v>
      </c>
      <c r="L854" s="501" t="s">
        <v>2230</v>
      </c>
      <c r="M854" s="501" t="s">
        <v>4033</v>
      </c>
      <c r="N854" s="8"/>
    </row>
    <row r="855" spans="1:14" ht="17.25" hidden="1" customHeight="1" x14ac:dyDescent="0.25">
      <c r="A855" s="191"/>
      <c r="B855" s="328" t="s">
        <v>4073</v>
      </c>
      <c r="C855" s="3">
        <v>2</v>
      </c>
      <c r="D855" s="273">
        <v>2024</v>
      </c>
      <c r="E855" s="283">
        <v>3602</v>
      </c>
      <c r="F855" s="283">
        <v>0</v>
      </c>
      <c r="G855" s="309">
        <v>3602</v>
      </c>
      <c r="H855" s="98" t="s">
        <v>4076</v>
      </c>
      <c r="I855" s="136">
        <v>45541</v>
      </c>
      <c r="J855" s="98" t="s">
        <v>4076</v>
      </c>
      <c r="K855" s="136">
        <v>45541</v>
      </c>
      <c r="L855" s="501" t="s">
        <v>2230</v>
      </c>
      <c r="M855" s="501" t="s">
        <v>4033</v>
      </c>
      <c r="N855" s="8"/>
    </row>
    <row r="856" spans="1:14" ht="17.25" hidden="1" customHeight="1" x14ac:dyDescent="0.25">
      <c r="A856" s="191"/>
      <c r="B856" s="328" t="s">
        <v>4074</v>
      </c>
      <c r="C856" s="3">
        <v>2</v>
      </c>
      <c r="D856" s="273">
        <v>2024</v>
      </c>
      <c r="E856" s="283">
        <v>6596</v>
      </c>
      <c r="F856" s="283">
        <v>0</v>
      </c>
      <c r="G856" s="309">
        <v>6596</v>
      </c>
      <c r="H856" s="98" t="s">
        <v>4076</v>
      </c>
      <c r="I856" s="136">
        <v>45541</v>
      </c>
      <c r="J856" s="98" t="s">
        <v>4076</v>
      </c>
      <c r="K856" s="136">
        <v>45541</v>
      </c>
      <c r="L856" s="501" t="s">
        <v>2230</v>
      </c>
      <c r="M856" s="501" t="s">
        <v>4033</v>
      </c>
      <c r="N856" s="8"/>
    </row>
    <row r="857" spans="1:14" ht="26.25" hidden="1" customHeight="1" x14ac:dyDescent="0.25">
      <c r="A857" s="191"/>
      <c r="B857" s="328" t="s">
        <v>4075</v>
      </c>
      <c r="C857" s="3">
        <v>2</v>
      </c>
      <c r="D857" s="273">
        <v>2024</v>
      </c>
      <c r="E857" s="283">
        <v>1758</v>
      </c>
      <c r="F857" s="283">
        <v>0</v>
      </c>
      <c r="G857" s="309">
        <v>1758</v>
      </c>
      <c r="H857" s="98" t="s">
        <v>4076</v>
      </c>
      <c r="I857" s="136">
        <v>45541</v>
      </c>
      <c r="J857" s="98" t="s">
        <v>4076</v>
      </c>
      <c r="K857" s="136">
        <v>45541</v>
      </c>
      <c r="L857" s="501" t="s">
        <v>2230</v>
      </c>
      <c r="M857" s="501" t="s">
        <v>4033</v>
      </c>
      <c r="N857" s="8"/>
    </row>
    <row r="858" spans="1:14" ht="26.25" hidden="1" customHeight="1" x14ac:dyDescent="0.25">
      <c r="A858" s="191"/>
      <c r="B858" s="328" t="s">
        <v>4090</v>
      </c>
      <c r="C858" s="3">
        <v>1</v>
      </c>
      <c r="D858" s="271">
        <v>45547</v>
      </c>
      <c r="E858" s="283">
        <v>18363</v>
      </c>
      <c r="F858" s="283">
        <v>0</v>
      </c>
      <c r="G858" s="309">
        <v>18363</v>
      </c>
      <c r="H858" s="98" t="s">
        <v>4091</v>
      </c>
      <c r="I858" s="136">
        <v>45558</v>
      </c>
      <c r="J858" s="98" t="s">
        <v>4091</v>
      </c>
      <c r="K858" s="136">
        <v>45558</v>
      </c>
      <c r="L858" s="502" t="s">
        <v>2230</v>
      </c>
      <c r="M858" s="502" t="s">
        <v>4092</v>
      </c>
      <c r="N858" s="8"/>
    </row>
    <row r="859" spans="1:14" ht="26.25" hidden="1" customHeight="1" x14ac:dyDescent="0.25">
      <c r="A859" s="191"/>
      <c r="B859" s="328" t="s">
        <v>4093</v>
      </c>
      <c r="C859" s="3">
        <v>1</v>
      </c>
      <c r="D859" s="271">
        <v>45547</v>
      </c>
      <c r="E859" s="283">
        <v>2962</v>
      </c>
      <c r="F859" s="283">
        <v>0</v>
      </c>
      <c r="G859" s="309">
        <v>2962</v>
      </c>
      <c r="H859" s="98" t="s">
        <v>4091</v>
      </c>
      <c r="I859" s="136">
        <v>45558</v>
      </c>
      <c r="J859" s="98" t="s">
        <v>4091</v>
      </c>
      <c r="K859" s="136">
        <v>45558</v>
      </c>
      <c r="L859" s="502" t="s">
        <v>2230</v>
      </c>
      <c r="M859" s="502" t="s">
        <v>4092</v>
      </c>
      <c r="N859" s="8"/>
    </row>
    <row r="860" spans="1:14" ht="26.25" hidden="1" customHeight="1" x14ac:dyDescent="0.25">
      <c r="A860" s="191"/>
      <c r="B860" s="328" t="s">
        <v>4094</v>
      </c>
      <c r="C860" s="3">
        <v>1</v>
      </c>
      <c r="D860" s="271">
        <v>45547</v>
      </c>
      <c r="E860" s="283">
        <v>6023</v>
      </c>
      <c r="F860" s="283">
        <v>0</v>
      </c>
      <c r="G860" s="309">
        <v>6023</v>
      </c>
      <c r="H860" s="98" t="s">
        <v>4091</v>
      </c>
      <c r="I860" s="136">
        <v>45558</v>
      </c>
      <c r="J860" s="98" t="s">
        <v>4091</v>
      </c>
      <c r="K860" s="136">
        <v>45558</v>
      </c>
      <c r="L860" s="502" t="s">
        <v>2230</v>
      </c>
      <c r="M860" s="502" t="s">
        <v>4092</v>
      </c>
      <c r="N860" s="8"/>
    </row>
    <row r="861" spans="1:14" ht="26.25" hidden="1" customHeight="1" x14ac:dyDescent="0.25">
      <c r="A861" s="191"/>
      <c r="B861" s="328" t="s">
        <v>4095</v>
      </c>
      <c r="C861" s="3">
        <v>1</v>
      </c>
      <c r="D861" s="271">
        <v>45547</v>
      </c>
      <c r="E861" s="283">
        <v>4996</v>
      </c>
      <c r="F861" s="283">
        <v>0</v>
      </c>
      <c r="G861" s="309">
        <v>4996</v>
      </c>
      <c r="H861" s="98" t="s">
        <v>4091</v>
      </c>
      <c r="I861" s="136">
        <v>45558</v>
      </c>
      <c r="J861" s="98" t="s">
        <v>4091</v>
      </c>
      <c r="K861" s="136">
        <v>45558</v>
      </c>
      <c r="L861" s="502" t="s">
        <v>2230</v>
      </c>
      <c r="M861" s="502" t="s">
        <v>4092</v>
      </c>
      <c r="N861" s="8"/>
    </row>
    <row r="862" spans="1:14" ht="26.25" hidden="1" customHeight="1" x14ac:dyDescent="0.25">
      <c r="A862" s="191"/>
      <c r="B862" s="328" t="s">
        <v>4096</v>
      </c>
      <c r="C862" s="3">
        <v>1</v>
      </c>
      <c r="D862" s="271">
        <v>45547</v>
      </c>
      <c r="E862" s="283">
        <v>1167</v>
      </c>
      <c r="F862" s="283">
        <v>0</v>
      </c>
      <c r="G862" s="309">
        <v>1167</v>
      </c>
      <c r="H862" s="98" t="s">
        <v>4091</v>
      </c>
      <c r="I862" s="136">
        <v>45558</v>
      </c>
      <c r="J862" s="98" t="s">
        <v>4091</v>
      </c>
      <c r="K862" s="136">
        <v>45558</v>
      </c>
      <c r="L862" s="502" t="s">
        <v>2230</v>
      </c>
      <c r="M862" s="502" t="s">
        <v>4092</v>
      </c>
      <c r="N862" s="8"/>
    </row>
    <row r="863" spans="1:14" ht="26.25" hidden="1" customHeight="1" x14ac:dyDescent="0.25">
      <c r="A863" s="191"/>
      <c r="B863" s="328" t="s">
        <v>4097</v>
      </c>
      <c r="C863" s="3">
        <v>1</v>
      </c>
      <c r="D863" s="271">
        <v>45547</v>
      </c>
      <c r="E863" s="283">
        <v>763</v>
      </c>
      <c r="F863" s="283">
        <v>0</v>
      </c>
      <c r="G863" s="309">
        <v>763</v>
      </c>
      <c r="H863" s="98" t="s">
        <v>4091</v>
      </c>
      <c r="I863" s="136">
        <v>45558</v>
      </c>
      <c r="J863" s="98" t="s">
        <v>4091</v>
      </c>
      <c r="K863" s="136">
        <v>45558</v>
      </c>
      <c r="L863" s="502" t="s">
        <v>2230</v>
      </c>
      <c r="M863" s="502" t="s">
        <v>4092</v>
      </c>
      <c r="N863" s="8"/>
    </row>
    <row r="864" spans="1:14" ht="38.25" customHeight="1" x14ac:dyDescent="0.25">
      <c r="A864" s="191">
        <v>401</v>
      </c>
      <c r="B864" s="328" t="s">
        <v>4098</v>
      </c>
      <c r="C864" s="3">
        <v>1</v>
      </c>
      <c r="D864" s="273">
        <v>2024</v>
      </c>
      <c r="E864" s="283">
        <v>1</v>
      </c>
      <c r="F864" s="283">
        <v>0</v>
      </c>
      <c r="G864" s="309">
        <v>1</v>
      </c>
      <c r="H864" s="98" t="s">
        <v>4099</v>
      </c>
      <c r="I864" s="136">
        <v>45561</v>
      </c>
      <c r="J864" s="98"/>
      <c r="K864" s="136"/>
      <c r="L864" s="503" t="s">
        <v>2230</v>
      </c>
      <c r="M864" s="503" t="s">
        <v>2230</v>
      </c>
      <c r="N864" s="8"/>
    </row>
    <row r="865" spans="1:14" ht="27.75" hidden="1" customHeight="1" x14ac:dyDescent="0.25">
      <c r="A865" s="191"/>
      <c r="B865" s="328" t="s">
        <v>976</v>
      </c>
      <c r="C865" s="3">
        <v>1</v>
      </c>
      <c r="D865" s="273">
        <v>2024</v>
      </c>
      <c r="E865" s="283">
        <v>74940</v>
      </c>
      <c r="F865" s="283">
        <v>0</v>
      </c>
      <c r="G865" s="309">
        <v>74940</v>
      </c>
      <c r="H865" s="98" t="s">
        <v>4100</v>
      </c>
      <c r="I865" s="136">
        <v>45572</v>
      </c>
      <c r="J865" s="98" t="s">
        <v>4101</v>
      </c>
      <c r="K865" s="136">
        <v>45572</v>
      </c>
      <c r="L865" s="504" t="s">
        <v>2230</v>
      </c>
      <c r="M865" s="504" t="s">
        <v>4102</v>
      </c>
      <c r="N865" s="8"/>
    </row>
    <row r="866" spans="1:14" ht="28.5" hidden="1" customHeight="1" x14ac:dyDescent="0.25">
      <c r="A866" s="191"/>
      <c r="B866" s="328" t="s">
        <v>976</v>
      </c>
      <c r="C866" s="3">
        <v>1</v>
      </c>
      <c r="D866" s="273">
        <v>2024</v>
      </c>
      <c r="E866" s="283">
        <v>74940</v>
      </c>
      <c r="F866" s="283">
        <v>0</v>
      </c>
      <c r="G866" s="309">
        <v>74940</v>
      </c>
      <c r="H866" s="98" t="s">
        <v>4100</v>
      </c>
      <c r="I866" s="136">
        <v>45572</v>
      </c>
      <c r="J866" s="98" t="s">
        <v>4101</v>
      </c>
      <c r="K866" s="136">
        <v>45572</v>
      </c>
      <c r="L866" s="504" t="s">
        <v>2230</v>
      </c>
      <c r="M866" s="504" t="s">
        <v>4102</v>
      </c>
      <c r="N866" s="8"/>
    </row>
    <row r="867" spans="1:14" ht="26.25" hidden="1" customHeight="1" x14ac:dyDescent="0.25">
      <c r="A867" s="191"/>
      <c r="B867" s="328" t="s">
        <v>4103</v>
      </c>
      <c r="C867" s="3">
        <v>1</v>
      </c>
      <c r="D867" s="273">
        <v>2024</v>
      </c>
      <c r="E867" s="283">
        <v>10900</v>
      </c>
      <c r="F867" s="283">
        <v>0</v>
      </c>
      <c r="G867" s="309">
        <v>10900</v>
      </c>
      <c r="H867" s="98" t="s">
        <v>4100</v>
      </c>
      <c r="I867" s="136">
        <v>45572</v>
      </c>
      <c r="J867" s="98" t="s">
        <v>4101</v>
      </c>
      <c r="K867" s="136">
        <v>45572</v>
      </c>
      <c r="L867" s="504" t="s">
        <v>2230</v>
      </c>
      <c r="M867" s="504" t="s">
        <v>4102</v>
      </c>
      <c r="N867" s="8"/>
    </row>
    <row r="868" spans="1:14" ht="27" hidden="1" customHeight="1" x14ac:dyDescent="0.25">
      <c r="A868" s="191"/>
      <c r="B868" s="328" t="s">
        <v>4103</v>
      </c>
      <c r="C868" s="3">
        <v>1</v>
      </c>
      <c r="D868" s="273">
        <v>2024</v>
      </c>
      <c r="E868" s="283">
        <v>10900</v>
      </c>
      <c r="F868" s="283">
        <v>0</v>
      </c>
      <c r="G868" s="309">
        <v>10900</v>
      </c>
      <c r="H868" s="98" t="s">
        <v>4100</v>
      </c>
      <c r="I868" s="136">
        <v>45572</v>
      </c>
      <c r="J868" s="98" t="s">
        <v>4101</v>
      </c>
      <c r="K868" s="136">
        <v>45572</v>
      </c>
      <c r="L868" s="504" t="s">
        <v>2230</v>
      </c>
      <c r="M868" s="504" t="s">
        <v>4102</v>
      </c>
      <c r="N868" s="8"/>
    </row>
    <row r="869" spans="1:14" ht="26.25" hidden="1" customHeight="1" x14ac:dyDescent="0.25">
      <c r="A869" s="191"/>
      <c r="B869" s="328" t="s">
        <v>4104</v>
      </c>
      <c r="C869" s="3">
        <v>1</v>
      </c>
      <c r="D869" s="273">
        <v>2024</v>
      </c>
      <c r="E869" s="283">
        <v>49740</v>
      </c>
      <c r="F869" s="283">
        <v>0</v>
      </c>
      <c r="G869" s="309">
        <v>49740</v>
      </c>
      <c r="H869" s="98" t="s">
        <v>4100</v>
      </c>
      <c r="I869" s="136">
        <v>45572</v>
      </c>
      <c r="J869" s="98" t="s">
        <v>4101</v>
      </c>
      <c r="K869" s="136">
        <v>45572</v>
      </c>
      <c r="L869" s="504" t="s">
        <v>2230</v>
      </c>
      <c r="M869" s="504" t="s">
        <v>4102</v>
      </c>
      <c r="N869" s="8"/>
    </row>
    <row r="870" spans="1:14" ht="26.25" hidden="1" customHeight="1" x14ac:dyDescent="0.25">
      <c r="A870" s="191"/>
      <c r="B870" s="328" t="s">
        <v>4105</v>
      </c>
      <c r="C870" s="3">
        <v>1</v>
      </c>
      <c r="D870" s="273">
        <v>2024</v>
      </c>
      <c r="E870" s="283">
        <v>25200</v>
      </c>
      <c r="F870" s="283">
        <v>0</v>
      </c>
      <c r="G870" s="309">
        <v>25200</v>
      </c>
      <c r="H870" s="98" t="s">
        <v>4100</v>
      </c>
      <c r="I870" s="136">
        <v>45572</v>
      </c>
      <c r="J870" s="98" t="s">
        <v>4101</v>
      </c>
      <c r="K870" s="136">
        <v>45572</v>
      </c>
      <c r="L870" s="504" t="s">
        <v>2230</v>
      </c>
      <c r="M870" s="504" t="s">
        <v>4102</v>
      </c>
      <c r="N870" s="8"/>
    </row>
    <row r="871" spans="1:14" ht="26.25" hidden="1" customHeight="1" x14ac:dyDescent="0.25">
      <c r="A871" s="191"/>
      <c r="B871" s="328" t="s">
        <v>4106</v>
      </c>
      <c r="C871" s="3">
        <v>2</v>
      </c>
      <c r="D871" s="273">
        <v>2024</v>
      </c>
      <c r="E871" s="283">
        <v>1200</v>
      </c>
      <c r="F871" s="283">
        <v>0</v>
      </c>
      <c r="G871" s="309">
        <v>1200</v>
      </c>
      <c r="H871" s="98" t="s">
        <v>4100</v>
      </c>
      <c r="I871" s="136">
        <v>45572</v>
      </c>
      <c r="J871" s="98" t="s">
        <v>4101</v>
      </c>
      <c r="K871" s="136">
        <v>45572</v>
      </c>
      <c r="L871" s="504" t="s">
        <v>2230</v>
      </c>
      <c r="M871" s="504" t="s">
        <v>4102</v>
      </c>
      <c r="N871" s="8"/>
    </row>
    <row r="872" spans="1:14" ht="26.25" hidden="1" customHeight="1" x14ac:dyDescent="0.25">
      <c r="A872" s="191"/>
      <c r="B872" s="328" t="s">
        <v>4107</v>
      </c>
      <c r="C872" s="3">
        <v>2</v>
      </c>
      <c r="D872" s="273">
        <v>2024</v>
      </c>
      <c r="E872" s="283">
        <v>600</v>
      </c>
      <c r="F872" s="283">
        <v>0</v>
      </c>
      <c r="G872" s="309">
        <v>600</v>
      </c>
      <c r="H872" s="98" t="s">
        <v>4100</v>
      </c>
      <c r="I872" s="136">
        <v>45572</v>
      </c>
      <c r="J872" s="98" t="s">
        <v>4101</v>
      </c>
      <c r="K872" s="136">
        <v>45572</v>
      </c>
      <c r="L872" s="504" t="s">
        <v>2230</v>
      </c>
      <c r="M872" s="504" t="s">
        <v>4102</v>
      </c>
      <c r="N872" s="8"/>
    </row>
    <row r="873" spans="1:14" ht="26.25" hidden="1" customHeight="1" x14ac:dyDescent="0.25">
      <c r="A873" s="191"/>
      <c r="B873" s="328" t="s">
        <v>4108</v>
      </c>
      <c r="C873" s="3">
        <v>2</v>
      </c>
      <c r="D873" s="273">
        <v>2024</v>
      </c>
      <c r="E873" s="283">
        <v>14820</v>
      </c>
      <c r="F873" s="283">
        <v>0</v>
      </c>
      <c r="G873" s="309">
        <v>14820</v>
      </c>
      <c r="H873" s="98" t="s">
        <v>4100</v>
      </c>
      <c r="I873" s="136">
        <v>45572</v>
      </c>
      <c r="J873" s="98" t="s">
        <v>4101</v>
      </c>
      <c r="K873" s="136">
        <v>45572</v>
      </c>
      <c r="L873" s="504" t="s">
        <v>2230</v>
      </c>
      <c r="M873" s="504" t="s">
        <v>4102</v>
      </c>
      <c r="N873" s="8"/>
    </row>
    <row r="874" spans="1:14" ht="26.25" hidden="1" customHeight="1" x14ac:dyDescent="0.25">
      <c r="A874" s="191"/>
      <c r="B874" s="328" t="s">
        <v>4109</v>
      </c>
      <c r="C874" s="3">
        <v>1</v>
      </c>
      <c r="D874" s="273">
        <v>2024</v>
      </c>
      <c r="E874" s="283">
        <v>42090</v>
      </c>
      <c r="F874" s="283">
        <v>0</v>
      </c>
      <c r="G874" s="309">
        <v>42090</v>
      </c>
      <c r="H874" s="98" t="s">
        <v>4100</v>
      </c>
      <c r="I874" s="136">
        <v>45572</v>
      </c>
      <c r="J874" s="98" t="s">
        <v>4101</v>
      </c>
      <c r="K874" s="136">
        <v>45572</v>
      </c>
      <c r="L874" s="504" t="s">
        <v>2230</v>
      </c>
      <c r="M874" s="504" t="s">
        <v>4102</v>
      </c>
      <c r="N874" s="8"/>
    </row>
    <row r="875" spans="1:14" ht="26.25" hidden="1" customHeight="1" x14ac:dyDescent="0.25">
      <c r="A875" s="191"/>
      <c r="B875" s="328" t="s">
        <v>4110</v>
      </c>
      <c r="C875" s="3">
        <v>1</v>
      </c>
      <c r="D875" s="273">
        <v>2024</v>
      </c>
      <c r="E875" s="283">
        <v>40380</v>
      </c>
      <c r="F875" s="283">
        <v>0</v>
      </c>
      <c r="G875" s="309">
        <v>40380</v>
      </c>
      <c r="H875" s="98" t="s">
        <v>4100</v>
      </c>
      <c r="I875" s="136">
        <v>45572</v>
      </c>
      <c r="J875" s="98" t="s">
        <v>4101</v>
      </c>
      <c r="K875" s="136">
        <v>45572</v>
      </c>
      <c r="L875" s="504" t="s">
        <v>2230</v>
      </c>
      <c r="M875" s="504" t="s">
        <v>4102</v>
      </c>
      <c r="N875" s="8"/>
    </row>
    <row r="876" spans="1:14" ht="26.25" hidden="1" customHeight="1" x14ac:dyDescent="0.25">
      <c r="A876" s="191"/>
      <c r="B876" s="328" t="s">
        <v>4113</v>
      </c>
      <c r="C876" s="3">
        <v>4</v>
      </c>
      <c r="D876" s="273">
        <v>2024</v>
      </c>
      <c r="E876" s="283">
        <v>152533.32</v>
      </c>
      <c r="F876" s="283">
        <v>0</v>
      </c>
      <c r="G876" s="309">
        <v>152533.32</v>
      </c>
      <c r="H876" s="98" t="s">
        <v>4111</v>
      </c>
      <c r="I876" s="136">
        <v>45572</v>
      </c>
      <c r="J876" s="98" t="s">
        <v>4112</v>
      </c>
      <c r="K876" s="136">
        <v>45572</v>
      </c>
      <c r="L876" s="504" t="s">
        <v>2230</v>
      </c>
      <c r="M876" s="504" t="s">
        <v>4118</v>
      </c>
      <c r="N876" s="8"/>
    </row>
    <row r="877" spans="1:14" ht="26.25" hidden="1" customHeight="1" x14ac:dyDescent="0.25">
      <c r="A877" s="191"/>
      <c r="B877" s="328" t="s">
        <v>4114</v>
      </c>
      <c r="C877" s="3">
        <v>95</v>
      </c>
      <c r="D877" s="273">
        <v>2024</v>
      </c>
      <c r="E877" s="283">
        <v>5324750</v>
      </c>
      <c r="F877" s="283">
        <v>0</v>
      </c>
      <c r="G877" s="309">
        <v>5324750</v>
      </c>
      <c r="H877" s="98" t="s">
        <v>4111</v>
      </c>
      <c r="I877" s="136">
        <v>45572</v>
      </c>
      <c r="J877" s="98" t="s">
        <v>4112</v>
      </c>
      <c r="K877" s="136">
        <v>45572</v>
      </c>
      <c r="L877" s="504" t="s">
        <v>2230</v>
      </c>
      <c r="M877" s="504" t="s">
        <v>4118</v>
      </c>
      <c r="N877" s="8"/>
    </row>
    <row r="878" spans="1:14" ht="26.25" hidden="1" customHeight="1" x14ac:dyDescent="0.25">
      <c r="A878" s="191"/>
      <c r="B878" s="328" t="s">
        <v>4115</v>
      </c>
      <c r="C878" s="3">
        <v>6</v>
      </c>
      <c r="D878" s="273">
        <v>2024</v>
      </c>
      <c r="E878" s="283">
        <v>32118</v>
      </c>
      <c r="F878" s="283">
        <v>0</v>
      </c>
      <c r="G878" s="309">
        <v>32118</v>
      </c>
      <c r="H878" s="98" t="s">
        <v>4111</v>
      </c>
      <c r="I878" s="136">
        <v>45572</v>
      </c>
      <c r="J878" s="98" t="s">
        <v>4112</v>
      </c>
      <c r="K878" s="136">
        <v>45572</v>
      </c>
      <c r="L878" s="504" t="s">
        <v>2230</v>
      </c>
      <c r="M878" s="504" t="s">
        <v>4118</v>
      </c>
      <c r="N878" s="8"/>
    </row>
    <row r="879" spans="1:14" ht="26.25" hidden="1" customHeight="1" x14ac:dyDescent="0.25">
      <c r="A879" s="191"/>
      <c r="B879" s="328" t="s">
        <v>4116</v>
      </c>
      <c r="C879" s="3">
        <v>62</v>
      </c>
      <c r="D879" s="273">
        <v>2024</v>
      </c>
      <c r="E879" s="283">
        <v>32078.18</v>
      </c>
      <c r="F879" s="283">
        <v>0</v>
      </c>
      <c r="G879" s="309">
        <v>32078.18</v>
      </c>
      <c r="H879" s="98" t="s">
        <v>4111</v>
      </c>
      <c r="I879" s="136">
        <v>45572</v>
      </c>
      <c r="J879" s="98" t="s">
        <v>4112</v>
      </c>
      <c r="K879" s="136">
        <v>45572</v>
      </c>
      <c r="L879" s="504" t="s">
        <v>2230</v>
      </c>
      <c r="M879" s="504" t="s">
        <v>4118</v>
      </c>
      <c r="N879" s="8"/>
    </row>
    <row r="880" spans="1:14" ht="26.25" hidden="1" customHeight="1" x14ac:dyDescent="0.25">
      <c r="A880" s="191"/>
      <c r="B880" s="328" t="s">
        <v>4117</v>
      </c>
      <c r="C880" s="3">
        <v>6</v>
      </c>
      <c r="D880" s="273">
        <v>2024</v>
      </c>
      <c r="E880" s="283">
        <v>5328</v>
      </c>
      <c r="F880" s="283">
        <v>0</v>
      </c>
      <c r="G880" s="309">
        <v>5328</v>
      </c>
      <c r="H880" s="98" t="s">
        <v>4111</v>
      </c>
      <c r="I880" s="136">
        <v>45572</v>
      </c>
      <c r="J880" s="98" t="s">
        <v>4112</v>
      </c>
      <c r="K880" s="136">
        <v>45572</v>
      </c>
      <c r="L880" s="504" t="s">
        <v>2230</v>
      </c>
      <c r="M880" s="504" t="s">
        <v>4118</v>
      </c>
      <c r="N880" s="8"/>
    </row>
    <row r="881" spans="1:14" ht="26.25" hidden="1" customHeight="1" x14ac:dyDescent="0.25">
      <c r="A881" s="191"/>
      <c r="B881" s="328" t="s">
        <v>4123</v>
      </c>
      <c r="C881" s="3">
        <v>1</v>
      </c>
      <c r="D881" s="273">
        <v>2024</v>
      </c>
      <c r="E881" s="283">
        <v>39900</v>
      </c>
      <c r="F881" s="283">
        <v>39900</v>
      </c>
      <c r="G881" s="309">
        <v>0</v>
      </c>
      <c r="H881" s="98" t="s">
        <v>4124</v>
      </c>
      <c r="I881" s="136">
        <v>45604</v>
      </c>
      <c r="J881" s="98" t="s">
        <v>4125</v>
      </c>
      <c r="K881" s="136">
        <v>45609</v>
      </c>
      <c r="L881" s="505" t="s">
        <v>2230</v>
      </c>
      <c r="M881" s="505" t="s">
        <v>4126</v>
      </c>
      <c r="N881" s="8"/>
    </row>
    <row r="882" spans="1:14" ht="26.25" hidden="1" customHeight="1" x14ac:dyDescent="0.25">
      <c r="A882" s="191"/>
      <c r="B882" s="328" t="s">
        <v>4123</v>
      </c>
      <c r="C882" s="3">
        <v>1</v>
      </c>
      <c r="D882" s="273">
        <v>2024</v>
      </c>
      <c r="E882" s="283">
        <v>39900</v>
      </c>
      <c r="F882" s="283">
        <v>39900</v>
      </c>
      <c r="G882" s="309">
        <v>0</v>
      </c>
      <c r="H882" s="98" t="s">
        <v>4124</v>
      </c>
      <c r="I882" s="136">
        <v>45604</v>
      </c>
      <c r="J882" s="98" t="s">
        <v>4125</v>
      </c>
      <c r="K882" s="136">
        <v>45609</v>
      </c>
      <c r="L882" s="505" t="s">
        <v>2230</v>
      </c>
      <c r="M882" s="505" t="s">
        <v>4126</v>
      </c>
      <c r="N882" s="8"/>
    </row>
    <row r="883" spans="1:14" ht="26.25" hidden="1" customHeight="1" x14ac:dyDescent="0.25">
      <c r="A883" s="191"/>
      <c r="B883" s="328" t="s">
        <v>4123</v>
      </c>
      <c r="C883" s="3">
        <v>1</v>
      </c>
      <c r="D883" s="273">
        <v>2024</v>
      </c>
      <c r="E883" s="283">
        <v>39900</v>
      </c>
      <c r="F883" s="283">
        <v>39900</v>
      </c>
      <c r="G883" s="309">
        <v>0</v>
      </c>
      <c r="H883" s="98" t="s">
        <v>4124</v>
      </c>
      <c r="I883" s="136">
        <v>45604</v>
      </c>
      <c r="J883" s="98" t="s">
        <v>4125</v>
      </c>
      <c r="K883" s="136">
        <v>45609</v>
      </c>
      <c r="L883" s="505" t="s">
        <v>2230</v>
      </c>
      <c r="M883" s="505" t="s">
        <v>4126</v>
      </c>
      <c r="N883" s="8"/>
    </row>
    <row r="884" spans="1:14" ht="26.25" hidden="1" customHeight="1" x14ac:dyDescent="0.25">
      <c r="A884" s="191"/>
      <c r="B884" s="328" t="s">
        <v>4123</v>
      </c>
      <c r="C884" s="3">
        <v>1</v>
      </c>
      <c r="D884" s="273">
        <v>2024</v>
      </c>
      <c r="E884" s="283">
        <v>39900</v>
      </c>
      <c r="F884" s="283">
        <v>39900</v>
      </c>
      <c r="G884" s="309">
        <v>0</v>
      </c>
      <c r="H884" s="98" t="s">
        <v>4124</v>
      </c>
      <c r="I884" s="136">
        <v>45604</v>
      </c>
      <c r="J884" s="98" t="s">
        <v>4125</v>
      </c>
      <c r="K884" s="136">
        <v>45609</v>
      </c>
      <c r="L884" s="505" t="s">
        <v>2230</v>
      </c>
      <c r="M884" s="505" t="s">
        <v>4126</v>
      </c>
      <c r="N884" s="8"/>
    </row>
    <row r="885" spans="1:14" ht="26.25" hidden="1" customHeight="1" x14ac:dyDescent="0.25">
      <c r="A885" s="191"/>
      <c r="B885" s="328" t="s">
        <v>4127</v>
      </c>
      <c r="C885" s="3">
        <v>1</v>
      </c>
      <c r="D885" s="273">
        <v>2024</v>
      </c>
      <c r="E885" s="283">
        <v>10100</v>
      </c>
      <c r="F885" s="283">
        <v>0</v>
      </c>
      <c r="G885" s="309">
        <v>10100</v>
      </c>
      <c r="H885" s="98" t="s">
        <v>4124</v>
      </c>
      <c r="I885" s="136">
        <v>45604</v>
      </c>
      <c r="J885" s="98" t="s">
        <v>4125</v>
      </c>
      <c r="K885" s="136">
        <v>45609</v>
      </c>
      <c r="L885" s="505" t="s">
        <v>2230</v>
      </c>
      <c r="M885" s="505" t="s">
        <v>4126</v>
      </c>
      <c r="N885" s="8"/>
    </row>
    <row r="886" spans="1:14" ht="26.25" hidden="1" customHeight="1" x14ac:dyDescent="0.25">
      <c r="A886" s="191"/>
      <c r="B886" s="328" t="s">
        <v>4127</v>
      </c>
      <c r="C886" s="3">
        <v>1</v>
      </c>
      <c r="D886" s="273">
        <v>2024</v>
      </c>
      <c r="E886" s="283">
        <v>10100</v>
      </c>
      <c r="F886" s="283">
        <v>0</v>
      </c>
      <c r="G886" s="309">
        <v>10100</v>
      </c>
      <c r="H886" s="98" t="s">
        <v>4124</v>
      </c>
      <c r="I886" s="136">
        <v>45604</v>
      </c>
      <c r="J886" s="98" t="s">
        <v>4125</v>
      </c>
      <c r="K886" s="136">
        <v>45609</v>
      </c>
      <c r="L886" s="505" t="s">
        <v>2230</v>
      </c>
      <c r="M886" s="505" t="s">
        <v>4126</v>
      </c>
      <c r="N886" s="8"/>
    </row>
    <row r="887" spans="1:14" ht="26.25" hidden="1" customHeight="1" x14ac:dyDescent="0.25">
      <c r="A887" s="191"/>
      <c r="B887" s="328" t="s">
        <v>4127</v>
      </c>
      <c r="C887" s="3">
        <v>1</v>
      </c>
      <c r="D887" s="273">
        <v>2024</v>
      </c>
      <c r="E887" s="283">
        <v>10100</v>
      </c>
      <c r="F887" s="283">
        <v>0</v>
      </c>
      <c r="G887" s="309">
        <v>10100</v>
      </c>
      <c r="H887" s="98" t="s">
        <v>4124</v>
      </c>
      <c r="I887" s="136">
        <v>45604</v>
      </c>
      <c r="J887" s="98" t="s">
        <v>4125</v>
      </c>
      <c r="K887" s="136">
        <v>45609</v>
      </c>
      <c r="L887" s="505" t="s">
        <v>2230</v>
      </c>
      <c r="M887" s="505" t="s">
        <v>4126</v>
      </c>
      <c r="N887" s="8"/>
    </row>
    <row r="888" spans="1:14" ht="26.25" hidden="1" customHeight="1" x14ac:dyDescent="0.25">
      <c r="A888" s="191"/>
      <c r="B888" s="328" t="s">
        <v>4127</v>
      </c>
      <c r="C888" s="3">
        <v>1</v>
      </c>
      <c r="D888" s="273">
        <v>2024</v>
      </c>
      <c r="E888" s="283">
        <v>10100</v>
      </c>
      <c r="F888" s="283">
        <v>0</v>
      </c>
      <c r="G888" s="309">
        <v>10100</v>
      </c>
      <c r="H888" s="98" t="s">
        <v>4124</v>
      </c>
      <c r="I888" s="136">
        <v>45604</v>
      </c>
      <c r="J888" s="98" t="s">
        <v>4125</v>
      </c>
      <c r="K888" s="136">
        <v>45609</v>
      </c>
      <c r="L888" s="505" t="s">
        <v>2230</v>
      </c>
      <c r="M888" s="505" t="s">
        <v>4126</v>
      </c>
      <c r="N888" s="8"/>
    </row>
    <row r="889" spans="1:14" ht="26.25" hidden="1" customHeight="1" x14ac:dyDescent="0.25">
      <c r="A889" s="191"/>
      <c r="B889" s="328" t="s">
        <v>4209</v>
      </c>
      <c r="C889" s="3">
        <v>240</v>
      </c>
      <c r="D889" s="273">
        <v>2024</v>
      </c>
      <c r="E889" s="283">
        <v>28.8</v>
      </c>
      <c r="F889" s="283">
        <v>28.8</v>
      </c>
      <c r="G889" s="283">
        <v>0</v>
      </c>
      <c r="H889" s="98" t="s">
        <v>4214</v>
      </c>
      <c r="I889" s="136">
        <v>45643</v>
      </c>
      <c r="J889" s="98" t="s">
        <v>4215</v>
      </c>
      <c r="K889" s="136" t="s">
        <v>4216</v>
      </c>
      <c r="L889" s="509" t="s">
        <v>2230</v>
      </c>
      <c r="M889" s="509" t="s">
        <v>4126</v>
      </c>
      <c r="N889" s="8"/>
    </row>
    <row r="890" spans="1:14" ht="26.25" hidden="1" customHeight="1" x14ac:dyDescent="0.25">
      <c r="A890" s="191"/>
      <c r="B890" s="328" t="s">
        <v>4210</v>
      </c>
      <c r="C890" s="3">
        <v>180</v>
      </c>
      <c r="D890" s="273">
        <v>2024</v>
      </c>
      <c r="E890" s="283">
        <v>86.4</v>
      </c>
      <c r="F890" s="283">
        <v>86.4</v>
      </c>
      <c r="G890" s="283">
        <v>0</v>
      </c>
      <c r="H890" s="98" t="s">
        <v>4214</v>
      </c>
      <c r="I890" s="136">
        <v>45643</v>
      </c>
      <c r="J890" s="98" t="s">
        <v>4215</v>
      </c>
      <c r="K890" s="136" t="s">
        <v>4216</v>
      </c>
      <c r="L890" s="509" t="s">
        <v>2230</v>
      </c>
      <c r="M890" s="509" t="s">
        <v>4126</v>
      </c>
      <c r="N890" s="8"/>
    </row>
    <row r="891" spans="1:14" ht="26.25" hidden="1" customHeight="1" x14ac:dyDescent="0.25">
      <c r="A891" s="191"/>
      <c r="B891" s="328" t="s">
        <v>4211</v>
      </c>
      <c r="C891" s="3">
        <v>216</v>
      </c>
      <c r="D891" s="273">
        <v>2024</v>
      </c>
      <c r="E891" s="283">
        <v>25.92</v>
      </c>
      <c r="F891" s="283">
        <v>25.92</v>
      </c>
      <c r="G891" s="283">
        <v>0</v>
      </c>
      <c r="H891" s="98" t="s">
        <v>4214</v>
      </c>
      <c r="I891" s="136">
        <v>45643</v>
      </c>
      <c r="J891" s="98" t="s">
        <v>4215</v>
      </c>
      <c r="K891" s="136" t="s">
        <v>4216</v>
      </c>
      <c r="L891" s="509" t="s">
        <v>2230</v>
      </c>
      <c r="M891" s="509" t="s">
        <v>4126</v>
      </c>
      <c r="N891" s="8"/>
    </row>
    <row r="892" spans="1:14" ht="26.25" hidden="1" customHeight="1" x14ac:dyDescent="0.25">
      <c r="A892" s="191"/>
      <c r="B892" s="328" t="s">
        <v>4212</v>
      </c>
      <c r="C892" s="3">
        <v>180</v>
      </c>
      <c r="D892" s="273">
        <v>2024</v>
      </c>
      <c r="E892" s="283">
        <v>86.4</v>
      </c>
      <c r="F892" s="283">
        <v>86.4</v>
      </c>
      <c r="G892" s="283">
        <v>0</v>
      </c>
      <c r="H892" s="98" t="s">
        <v>4214</v>
      </c>
      <c r="I892" s="136">
        <v>45643</v>
      </c>
      <c r="J892" s="98" t="s">
        <v>4215</v>
      </c>
      <c r="K892" s="136" t="s">
        <v>4216</v>
      </c>
      <c r="L892" s="509" t="s">
        <v>2230</v>
      </c>
      <c r="M892" s="509" t="s">
        <v>4126</v>
      </c>
      <c r="N892" s="8"/>
    </row>
    <row r="893" spans="1:14" ht="26.25" hidden="1" customHeight="1" x14ac:dyDescent="0.25">
      <c r="A893" s="191"/>
      <c r="B893" s="328" t="s">
        <v>4213</v>
      </c>
      <c r="C893" s="3">
        <v>240</v>
      </c>
      <c r="D893" s="273">
        <v>2024</v>
      </c>
      <c r="E893" s="283">
        <v>28.8</v>
      </c>
      <c r="F893" s="283">
        <v>28.8</v>
      </c>
      <c r="G893" s="283">
        <v>0</v>
      </c>
      <c r="H893" s="98" t="s">
        <v>4214</v>
      </c>
      <c r="I893" s="136">
        <v>45643</v>
      </c>
      <c r="J893" s="98" t="s">
        <v>4215</v>
      </c>
      <c r="K893" s="136" t="s">
        <v>4216</v>
      </c>
      <c r="L893" s="509" t="s">
        <v>2230</v>
      </c>
      <c r="M893" s="509" t="s">
        <v>4126</v>
      </c>
      <c r="N893" s="8"/>
    </row>
    <row r="894" spans="1:14" ht="26.25" hidden="1" customHeight="1" x14ac:dyDescent="0.25">
      <c r="A894" s="191"/>
      <c r="B894" s="328" t="s">
        <v>4217</v>
      </c>
      <c r="C894" s="3">
        <v>1</v>
      </c>
      <c r="D894" s="273">
        <v>2017</v>
      </c>
      <c r="E894" s="283">
        <v>4172.3100000000004</v>
      </c>
      <c r="F894" s="283">
        <v>0</v>
      </c>
      <c r="G894" s="283">
        <v>4172.3100000000004</v>
      </c>
      <c r="H894" s="98" t="s">
        <v>4218</v>
      </c>
      <c r="I894" s="136">
        <v>45644</v>
      </c>
      <c r="J894" s="98" t="s">
        <v>4218</v>
      </c>
      <c r="K894" s="136">
        <v>45644</v>
      </c>
      <c r="L894" s="510" t="s">
        <v>2230</v>
      </c>
      <c r="M894" s="510" t="s">
        <v>4219</v>
      </c>
      <c r="N894" s="8"/>
    </row>
    <row r="895" spans="1:14" ht="26.25" hidden="1" customHeight="1" x14ac:dyDescent="0.25">
      <c r="A895" s="191"/>
      <c r="B895" s="328" t="s">
        <v>4220</v>
      </c>
      <c r="C895" s="3">
        <v>1</v>
      </c>
      <c r="D895" s="273">
        <v>2027</v>
      </c>
      <c r="E895" s="283">
        <v>4843.05</v>
      </c>
      <c r="F895" s="283">
        <v>0</v>
      </c>
      <c r="G895" s="283">
        <v>4843.05</v>
      </c>
      <c r="H895" s="98" t="s">
        <v>4218</v>
      </c>
      <c r="I895" s="136">
        <v>45644</v>
      </c>
      <c r="J895" s="98" t="s">
        <v>4218</v>
      </c>
      <c r="K895" s="136">
        <v>45644</v>
      </c>
      <c r="L895" s="510" t="s">
        <v>2230</v>
      </c>
      <c r="M895" s="510" t="s">
        <v>4219</v>
      </c>
      <c r="N895" s="8"/>
    </row>
    <row r="896" spans="1:14" ht="26.25" hidden="1" customHeight="1" x14ac:dyDescent="0.25">
      <c r="A896" s="191"/>
      <c r="B896" s="328" t="s">
        <v>4221</v>
      </c>
      <c r="C896" s="3">
        <v>1</v>
      </c>
      <c r="D896" s="273">
        <v>2016</v>
      </c>
      <c r="E896" s="283">
        <v>71300</v>
      </c>
      <c r="F896" s="283">
        <v>0</v>
      </c>
      <c r="G896" s="283">
        <v>71300</v>
      </c>
      <c r="H896" s="98" t="s">
        <v>4218</v>
      </c>
      <c r="I896" s="136">
        <v>45644</v>
      </c>
      <c r="J896" s="98" t="s">
        <v>4218</v>
      </c>
      <c r="K896" s="136">
        <v>45644</v>
      </c>
      <c r="L896" s="510" t="s">
        <v>2230</v>
      </c>
      <c r="M896" s="510" t="s">
        <v>4219</v>
      </c>
      <c r="N896" s="8"/>
    </row>
    <row r="897" spans="1:14" ht="26.25" hidden="1" customHeight="1" x14ac:dyDescent="0.25">
      <c r="A897" s="191"/>
      <c r="B897" s="328" t="s">
        <v>4222</v>
      </c>
      <c r="C897" s="3">
        <v>1</v>
      </c>
      <c r="D897" s="273">
        <v>2018</v>
      </c>
      <c r="E897" s="283">
        <v>184229.06</v>
      </c>
      <c r="F897" s="283">
        <v>0</v>
      </c>
      <c r="G897" s="283">
        <v>184229.06</v>
      </c>
      <c r="H897" s="98" t="s">
        <v>4218</v>
      </c>
      <c r="I897" s="136">
        <v>45644</v>
      </c>
      <c r="J897" s="98" t="s">
        <v>4218</v>
      </c>
      <c r="K897" s="136">
        <v>45644</v>
      </c>
      <c r="L897" s="510" t="s">
        <v>2230</v>
      </c>
      <c r="M897" s="510" t="s">
        <v>4219</v>
      </c>
      <c r="N897" s="8"/>
    </row>
    <row r="898" spans="1:14" ht="26.25" customHeight="1" x14ac:dyDescent="0.25">
      <c r="A898" s="191"/>
      <c r="B898" s="328"/>
      <c r="C898" s="3"/>
      <c r="D898" s="273"/>
      <c r="E898" s="283"/>
      <c r="F898" s="283"/>
      <c r="G898" s="309"/>
      <c r="H898" s="98"/>
      <c r="I898" s="136"/>
      <c r="J898" s="98"/>
      <c r="K898" s="136"/>
      <c r="L898" s="477"/>
      <c r="M898" s="355"/>
      <c r="N898" s="8"/>
    </row>
    <row r="899" spans="1:14" s="156" customFormat="1" ht="42" customHeight="1" x14ac:dyDescent="0.25">
      <c r="A899" s="150"/>
      <c r="B899" s="154"/>
      <c r="C899" s="221"/>
      <c r="D899" s="222"/>
      <c r="E899" s="246" t="e">
        <f>#REF!+E50</f>
        <v>#REF!</v>
      </c>
      <c r="F899" s="246" t="e">
        <f>#REF!+F50</f>
        <v>#REF!</v>
      </c>
      <c r="G899" s="246" t="e">
        <f>#REF!+G50</f>
        <v>#REF!</v>
      </c>
      <c r="H899" s="223"/>
      <c r="I899" s="224"/>
      <c r="J899" s="223"/>
      <c r="K899" s="150"/>
      <c r="L899" s="225"/>
      <c r="M899" s="152"/>
      <c r="N899" s="155"/>
    </row>
    <row r="900" spans="1:14" ht="42.75" customHeight="1" x14ac:dyDescent="0.25">
      <c r="A900" s="181"/>
      <c r="C900" s="183"/>
      <c r="D900" s="124"/>
      <c r="E900" s="124"/>
      <c r="F900" s="184"/>
      <c r="G900" s="124"/>
      <c r="H900" s="101"/>
      <c r="I900" s="134"/>
      <c r="J900" s="101"/>
      <c r="K900" s="134"/>
      <c r="L900" s="101"/>
      <c r="M900" s="101"/>
    </row>
    <row r="901" spans="1:14" ht="15.75" x14ac:dyDescent="0.25">
      <c r="A901" s="181"/>
      <c r="B901" s="166"/>
      <c r="C901" s="183"/>
      <c r="D901" s="124"/>
      <c r="E901" s="124"/>
      <c r="F901" s="184"/>
      <c r="G901" s="124"/>
      <c r="H901" s="101"/>
      <c r="I901" s="134"/>
      <c r="J901" s="101"/>
      <c r="K901" s="134"/>
      <c r="L901" s="101"/>
      <c r="M901" s="101"/>
    </row>
    <row r="902" spans="1:14" x14ac:dyDescent="0.25">
      <c r="A902" s="181"/>
      <c r="C902" s="183"/>
      <c r="D902" s="124"/>
      <c r="E902" s="124"/>
      <c r="F902" s="184"/>
      <c r="G902" s="124"/>
      <c r="H902" s="101"/>
      <c r="I902" s="134"/>
      <c r="J902" s="101"/>
      <c r="K902" s="134"/>
      <c r="L902" s="101"/>
      <c r="M902" s="101"/>
    </row>
    <row r="903" spans="1:14" x14ac:dyDescent="0.25">
      <c r="A903" s="181"/>
      <c r="C903" s="183"/>
      <c r="D903" s="124"/>
      <c r="E903" s="124"/>
      <c r="F903" s="184"/>
      <c r="G903" s="124"/>
      <c r="H903" s="101"/>
      <c r="I903" s="134"/>
      <c r="J903" s="101"/>
      <c r="K903" s="134"/>
      <c r="L903" s="101"/>
      <c r="M903" s="101"/>
    </row>
    <row r="904" spans="1:14" ht="15.75" x14ac:dyDescent="0.25">
      <c r="A904" s="181"/>
      <c r="B904" s="166"/>
      <c r="C904" s="183"/>
      <c r="D904" s="124"/>
      <c r="E904" s="124"/>
      <c r="F904" s="184"/>
      <c r="G904" s="124"/>
      <c r="H904" s="101"/>
      <c r="I904" s="134"/>
      <c r="J904" s="101"/>
      <c r="K904" s="134"/>
      <c r="L904" s="101"/>
      <c r="M904" s="101"/>
    </row>
    <row r="905" spans="1:14" x14ac:dyDescent="0.25">
      <c r="A905" s="181"/>
      <c r="C905" s="183"/>
      <c r="D905" s="124"/>
      <c r="E905" s="124"/>
      <c r="F905" s="184"/>
      <c r="G905" s="124"/>
      <c r="H905" s="101"/>
      <c r="I905" s="134"/>
      <c r="J905" s="101"/>
      <c r="K905" s="134"/>
      <c r="L905" s="101"/>
      <c r="M905" s="101"/>
    </row>
    <row r="906" spans="1:14" x14ac:dyDescent="0.25">
      <c r="A906" s="24"/>
    </row>
    <row r="907" spans="1:14" x14ac:dyDescent="0.25">
      <c r="A907" s="24"/>
      <c r="H907" s="102"/>
    </row>
    <row r="908" spans="1:14" x14ac:dyDescent="0.25">
      <c r="A908" s="24"/>
      <c r="E908" s="148"/>
      <c r="H908" s="102"/>
    </row>
    <row r="909" spans="1:14" x14ac:dyDescent="0.25">
      <c r="A909" s="24"/>
      <c r="H909" s="102"/>
    </row>
    <row r="910" spans="1:14" x14ac:dyDescent="0.25">
      <c r="A910" s="24"/>
      <c r="B910" s="167"/>
    </row>
    <row r="911" spans="1:14" x14ac:dyDescent="0.25">
      <c r="A911" s="24"/>
      <c r="B911" s="167"/>
      <c r="H911" s="102"/>
    </row>
    <row r="912" spans="1:14" x14ac:dyDescent="0.25">
      <c r="A912" s="24"/>
      <c r="G912" s="531"/>
      <c r="H912" s="531"/>
    </row>
    <row r="913" spans="1:8" x14ac:dyDescent="0.25">
      <c r="A913" s="24"/>
      <c r="E913" s="148"/>
    </row>
    <row r="914" spans="1:8" x14ac:dyDescent="0.25">
      <c r="A914" s="24"/>
      <c r="B914" s="167"/>
      <c r="H914" s="102"/>
    </row>
    <row r="915" spans="1:8" x14ac:dyDescent="0.25">
      <c r="A915" s="24"/>
    </row>
    <row r="916" spans="1:8" x14ac:dyDescent="0.25">
      <c r="A916" s="24"/>
      <c r="E916" s="148"/>
      <c r="H916" s="102"/>
    </row>
    <row r="917" spans="1:8" x14ac:dyDescent="0.25">
      <c r="A917" s="24"/>
    </row>
    <row r="918" spans="1:8" x14ac:dyDescent="0.25">
      <c r="A918" s="24"/>
    </row>
    <row r="919" spans="1:8" x14ac:dyDescent="0.25">
      <c r="A919" s="24"/>
    </row>
    <row r="920" spans="1:8" x14ac:dyDescent="0.25">
      <c r="A920" s="24"/>
    </row>
    <row r="921" spans="1:8" x14ac:dyDescent="0.25">
      <c r="A921" s="24"/>
    </row>
    <row r="922" spans="1:8" x14ac:dyDescent="0.25">
      <c r="A922" s="24"/>
    </row>
    <row r="923" spans="1:8" x14ac:dyDescent="0.25">
      <c r="A923" s="24"/>
    </row>
    <row r="924" spans="1:8" x14ac:dyDescent="0.25">
      <c r="A924" s="24"/>
    </row>
    <row r="925" spans="1:8" x14ac:dyDescent="0.25">
      <c r="A925" s="24"/>
    </row>
    <row r="926" spans="1:8" x14ac:dyDescent="0.25">
      <c r="A926" s="24"/>
    </row>
    <row r="927" spans="1:8" x14ac:dyDescent="0.25">
      <c r="A927" s="24"/>
    </row>
    <row r="928" spans="1:8" x14ac:dyDescent="0.25">
      <c r="A928" s="24"/>
    </row>
    <row r="929" spans="1:1" x14ac:dyDescent="0.25">
      <c r="A929" s="24"/>
    </row>
    <row r="930" spans="1:1" x14ac:dyDescent="0.25">
      <c r="A930" s="24"/>
    </row>
    <row r="931" spans="1:1" x14ac:dyDescent="0.25">
      <c r="A931" s="24"/>
    </row>
    <row r="932" spans="1:1" x14ac:dyDescent="0.25">
      <c r="A932" s="24"/>
    </row>
    <row r="933" spans="1:1" x14ac:dyDescent="0.25">
      <c r="A933" s="24"/>
    </row>
    <row r="934" spans="1:1" x14ac:dyDescent="0.25">
      <c r="A934" s="24"/>
    </row>
    <row r="935" spans="1:1" x14ac:dyDescent="0.25">
      <c r="A935" s="24"/>
    </row>
    <row r="936" spans="1:1" x14ac:dyDescent="0.25">
      <c r="A936" s="24"/>
    </row>
    <row r="937" spans="1:1" x14ac:dyDescent="0.25">
      <c r="A937" s="24"/>
    </row>
    <row r="938" spans="1:1" x14ac:dyDescent="0.25">
      <c r="A938" s="24"/>
    </row>
    <row r="939" spans="1:1" x14ac:dyDescent="0.25">
      <c r="A939" s="24"/>
    </row>
    <row r="940" spans="1:1" x14ac:dyDescent="0.25">
      <c r="A940" s="24"/>
    </row>
    <row r="941" spans="1:1" x14ac:dyDescent="0.25">
      <c r="A941" s="24"/>
    </row>
    <row r="942" spans="1:1" x14ac:dyDescent="0.25">
      <c r="A942" s="24"/>
    </row>
    <row r="943" spans="1:1" x14ac:dyDescent="0.25">
      <c r="A943" s="24"/>
    </row>
    <row r="944" spans="1:1" x14ac:dyDescent="0.25">
      <c r="A944" s="24"/>
    </row>
    <row r="945" spans="1:1" x14ac:dyDescent="0.25">
      <c r="A945" s="24"/>
    </row>
    <row r="946" spans="1:1" x14ac:dyDescent="0.25">
      <c r="A946" s="24"/>
    </row>
    <row r="947" spans="1:1" x14ac:dyDescent="0.25">
      <c r="A947" s="24"/>
    </row>
    <row r="948" spans="1:1" x14ac:dyDescent="0.25">
      <c r="A948" s="24"/>
    </row>
    <row r="949" spans="1:1" x14ac:dyDescent="0.25">
      <c r="A949" s="24"/>
    </row>
    <row r="950" spans="1:1" x14ac:dyDescent="0.25">
      <c r="A950" s="24"/>
    </row>
    <row r="951" spans="1:1" x14ac:dyDescent="0.25">
      <c r="A951" s="24"/>
    </row>
    <row r="952" spans="1:1" x14ac:dyDescent="0.25">
      <c r="A952" s="24"/>
    </row>
    <row r="953" spans="1:1" x14ac:dyDescent="0.25">
      <c r="A953" s="24"/>
    </row>
    <row r="954" spans="1:1" x14ac:dyDescent="0.25">
      <c r="A954" s="24"/>
    </row>
    <row r="955" spans="1:1" x14ac:dyDescent="0.25">
      <c r="A955" s="24"/>
    </row>
    <row r="956" spans="1:1" x14ac:dyDescent="0.25">
      <c r="A956" s="24"/>
    </row>
    <row r="957" spans="1:1" x14ac:dyDescent="0.25">
      <c r="A957" s="24"/>
    </row>
    <row r="958" spans="1:1" x14ac:dyDescent="0.25">
      <c r="A958" s="24"/>
    </row>
    <row r="959" spans="1:1" x14ac:dyDescent="0.25">
      <c r="A959" s="24"/>
    </row>
    <row r="960" spans="1:1" x14ac:dyDescent="0.25">
      <c r="A960" s="24"/>
    </row>
    <row r="961" spans="1:1" x14ac:dyDescent="0.25">
      <c r="A961" s="24"/>
    </row>
    <row r="962" spans="1:1" x14ac:dyDescent="0.25">
      <c r="A962" s="24"/>
    </row>
    <row r="963" spans="1:1" x14ac:dyDescent="0.25">
      <c r="A963" s="24"/>
    </row>
    <row r="964" spans="1:1" x14ac:dyDescent="0.25">
      <c r="A964" s="24"/>
    </row>
    <row r="965" spans="1:1" x14ac:dyDescent="0.25">
      <c r="A965" s="24"/>
    </row>
    <row r="966" spans="1:1" x14ac:dyDescent="0.25">
      <c r="A966" s="24"/>
    </row>
    <row r="967" spans="1:1" x14ac:dyDescent="0.25">
      <c r="A967" s="24"/>
    </row>
    <row r="968" spans="1:1" x14ac:dyDescent="0.25">
      <c r="A968" s="24"/>
    </row>
    <row r="969" spans="1:1" x14ac:dyDescent="0.25">
      <c r="A969" s="24"/>
    </row>
    <row r="970" spans="1:1" x14ac:dyDescent="0.25">
      <c r="A970" s="24"/>
    </row>
    <row r="971" spans="1:1" x14ac:dyDescent="0.25">
      <c r="A971" s="24"/>
    </row>
    <row r="972" spans="1:1" x14ac:dyDescent="0.25">
      <c r="A972" s="24"/>
    </row>
    <row r="973" spans="1:1" x14ac:dyDescent="0.25">
      <c r="A973" s="24"/>
    </row>
    <row r="974" spans="1:1" x14ac:dyDescent="0.25">
      <c r="A974" s="24"/>
    </row>
    <row r="975" spans="1:1" x14ac:dyDescent="0.25">
      <c r="A975" s="24"/>
    </row>
    <row r="976" spans="1:1" x14ac:dyDescent="0.25">
      <c r="A976" s="24"/>
    </row>
    <row r="977" spans="1:1" x14ac:dyDescent="0.25">
      <c r="A977" s="24"/>
    </row>
    <row r="978" spans="1:1" x14ac:dyDescent="0.25">
      <c r="A978" s="24"/>
    </row>
    <row r="979" spans="1:1" x14ac:dyDescent="0.25">
      <c r="A979" s="24"/>
    </row>
    <row r="980" spans="1:1" x14ac:dyDescent="0.25">
      <c r="A980" s="24"/>
    </row>
    <row r="981" spans="1:1" x14ac:dyDescent="0.25">
      <c r="A981" s="24"/>
    </row>
    <row r="982" spans="1:1" x14ac:dyDescent="0.25">
      <c r="A982" s="24"/>
    </row>
    <row r="983" spans="1:1" x14ac:dyDescent="0.25">
      <c r="A983" s="24"/>
    </row>
    <row r="984" spans="1:1" x14ac:dyDescent="0.25">
      <c r="A984" s="24"/>
    </row>
    <row r="985" spans="1:1" x14ac:dyDescent="0.25">
      <c r="A985" s="24"/>
    </row>
    <row r="986" spans="1:1" x14ac:dyDescent="0.25">
      <c r="A986" s="24"/>
    </row>
    <row r="987" spans="1:1" x14ac:dyDescent="0.25">
      <c r="A987" s="24"/>
    </row>
    <row r="988" spans="1:1" x14ac:dyDescent="0.25">
      <c r="A988" s="24"/>
    </row>
    <row r="989" spans="1:1" x14ac:dyDescent="0.25">
      <c r="A989" s="24"/>
    </row>
    <row r="990" spans="1:1" x14ac:dyDescent="0.25">
      <c r="A990" s="24"/>
    </row>
    <row r="991" spans="1:1" x14ac:dyDescent="0.25">
      <c r="A991" s="24"/>
    </row>
    <row r="992" spans="1:1" x14ac:dyDescent="0.25">
      <c r="A992" s="24"/>
    </row>
    <row r="993" spans="1:1" x14ac:dyDescent="0.25">
      <c r="A993" s="24"/>
    </row>
    <row r="994" spans="1:1" x14ac:dyDescent="0.25">
      <c r="A994" s="24"/>
    </row>
    <row r="995" spans="1:1" x14ac:dyDescent="0.25">
      <c r="A995" s="24"/>
    </row>
    <row r="996" spans="1:1" x14ac:dyDescent="0.25">
      <c r="A996" s="24"/>
    </row>
    <row r="997" spans="1:1" x14ac:dyDescent="0.25">
      <c r="A997" s="24"/>
    </row>
    <row r="998" spans="1:1" x14ac:dyDescent="0.25">
      <c r="A998" s="24"/>
    </row>
    <row r="999" spans="1:1" x14ac:dyDescent="0.25">
      <c r="A999" s="24"/>
    </row>
    <row r="1000" spans="1:1" x14ac:dyDescent="0.25">
      <c r="A1000" s="24"/>
    </row>
    <row r="1001" spans="1:1" x14ac:dyDescent="0.25">
      <c r="A1001" s="24"/>
    </row>
    <row r="1002" spans="1:1" x14ac:dyDescent="0.25">
      <c r="A1002" s="24"/>
    </row>
    <row r="1003" spans="1:1" x14ac:dyDescent="0.25">
      <c r="A1003" s="24"/>
    </row>
    <row r="1004" spans="1:1" x14ac:dyDescent="0.25">
      <c r="A1004" s="24"/>
    </row>
    <row r="1005" spans="1:1" x14ac:dyDescent="0.25">
      <c r="A1005" s="24"/>
    </row>
    <row r="1006" spans="1:1" x14ac:dyDescent="0.25">
      <c r="A1006" s="24"/>
    </row>
    <row r="1007" spans="1:1" x14ac:dyDescent="0.25">
      <c r="A1007" s="24"/>
    </row>
    <row r="1008" spans="1:1" x14ac:dyDescent="0.25">
      <c r="A1008" s="24"/>
    </row>
    <row r="1009" spans="1:1" x14ac:dyDescent="0.25">
      <c r="A1009" s="24"/>
    </row>
    <row r="1010" spans="1:1" x14ac:dyDescent="0.25">
      <c r="A1010" s="24"/>
    </row>
    <row r="1011" spans="1:1" x14ac:dyDescent="0.25">
      <c r="A1011" s="24"/>
    </row>
    <row r="1012" spans="1:1" x14ac:dyDescent="0.25">
      <c r="A1012" s="24"/>
    </row>
    <row r="1013" spans="1:1" x14ac:dyDescent="0.25">
      <c r="A1013" s="24"/>
    </row>
    <row r="1014" spans="1:1" x14ac:dyDescent="0.25">
      <c r="A1014" s="24"/>
    </row>
    <row r="1015" spans="1:1" x14ac:dyDescent="0.25">
      <c r="A1015" s="24"/>
    </row>
    <row r="1016" spans="1:1" x14ac:dyDescent="0.25">
      <c r="A1016" s="24"/>
    </row>
    <row r="1017" spans="1:1" x14ac:dyDescent="0.25">
      <c r="A1017" s="24"/>
    </row>
    <row r="1018" spans="1:1" x14ac:dyDescent="0.25">
      <c r="A1018" s="24"/>
    </row>
    <row r="1019" spans="1:1" x14ac:dyDescent="0.25">
      <c r="A1019" s="24"/>
    </row>
    <row r="1020" spans="1:1" x14ac:dyDescent="0.25">
      <c r="A1020" s="24"/>
    </row>
    <row r="1021" spans="1:1" x14ac:dyDescent="0.25">
      <c r="A1021" s="24"/>
    </row>
    <row r="1022" spans="1:1" x14ac:dyDescent="0.25">
      <c r="A1022" s="24"/>
    </row>
    <row r="1023" spans="1:1" x14ac:dyDescent="0.25">
      <c r="A1023" s="24"/>
    </row>
    <row r="1024" spans="1:1" x14ac:dyDescent="0.25">
      <c r="A1024" s="24"/>
    </row>
    <row r="1025" spans="1:1" x14ac:dyDescent="0.25">
      <c r="A1025" s="24"/>
    </row>
    <row r="1026" spans="1:1" x14ac:dyDescent="0.25">
      <c r="A1026" s="24"/>
    </row>
    <row r="1027" spans="1:1" x14ac:dyDescent="0.25">
      <c r="A1027" s="24"/>
    </row>
    <row r="1028" spans="1:1" x14ac:dyDescent="0.25">
      <c r="A1028" s="24"/>
    </row>
    <row r="1029" spans="1:1" x14ac:dyDescent="0.25">
      <c r="A1029" s="24"/>
    </row>
    <row r="1030" spans="1:1" x14ac:dyDescent="0.25">
      <c r="A1030" s="24"/>
    </row>
    <row r="1031" spans="1:1" x14ac:dyDescent="0.25">
      <c r="A1031" s="24"/>
    </row>
    <row r="1032" spans="1:1" x14ac:dyDescent="0.25">
      <c r="A1032" s="24"/>
    </row>
    <row r="1033" spans="1:1" x14ac:dyDescent="0.25">
      <c r="A1033" s="24"/>
    </row>
    <row r="1034" spans="1:1" x14ac:dyDescent="0.25">
      <c r="A1034" s="24"/>
    </row>
    <row r="1035" spans="1:1" x14ac:dyDescent="0.25">
      <c r="A1035" s="24"/>
    </row>
    <row r="1036" spans="1:1" x14ac:dyDescent="0.25">
      <c r="A1036" s="24"/>
    </row>
    <row r="1037" spans="1:1" x14ac:dyDescent="0.25">
      <c r="A1037" s="24"/>
    </row>
    <row r="1038" spans="1:1" x14ac:dyDescent="0.25">
      <c r="A1038" s="24"/>
    </row>
    <row r="1039" spans="1:1" x14ac:dyDescent="0.25">
      <c r="A1039" s="24"/>
    </row>
    <row r="1040" spans="1:1" x14ac:dyDescent="0.25">
      <c r="A1040" s="24"/>
    </row>
    <row r="1041" spans="1:1" x14ac:dyDescent="0.25">
      <c r="A1041" s="24"/>
    </row>
    <row r="1042" spans="1:1" x14ac:dyDescent="0.25">
      <c r="A1042" s="24"/>
    </row>
    <row r="1043" spans="1:1" x14ac:dyDescent="0.25">
      <c r="A1043" s="24"/>
    </row>
    <row r="1044" spans="1:1" x14ac:dyDescent="0.25">
      <c r="A1044" s="24"/>
    </row>
    <row r="1045" spans="1:1" x14ac:dyDescent="0.25">
      <c r="A1045" s="24"/>
    </row>
    <row r="1046" spans="1:1" x14ac:dyDescent="0.25">
      <c r="A1046" s="24"/>
    </row>
    <row r="1047" spans="1:1" x14ac:dyDescent="0.25">
      <c r="A1047" s="24"/>
    </row>
    <row r="1048" spans="1:1" x14ac:dyDescent="0.25">
      <c r="A1048" s="24"/>
    </row>
    <row r="1049" spans="1:1" x14ac:dyDescent="0.25">
      <c r="A1049" s="24"/>
    </row>
    <row r="1050" spans="1:1" x14ac:dyDescent="0.25">
      <c r="A1050" s="24"/>
    </row>
    <row r="1051" spans="1:1" x14ac:dyDescent="0.25">
      <c r="A1051" s="24"/>
    </row>
    <row r="1052" spans="1:1" x14ac:dyDescent="0.25">
      <c r="A1052" s="24"/>
    </row>
    <row r="1053" spans="1:1" x14ac:dyDescent="0.25">
      <c r="A1053" s="24"/>
    </row>
    <row r="1054" spans="1:1" x14ac:dyDescent="0.25">
      <c r="A1054" s="24"/>
    </row>
    <row r="1055" spans="1:1" x14ac:dyDescent="0.25">
      <c r="A1055" s="24"/>
    </row>
    <row r="1056" spans="1:1" x14ac:dyDescent="0.25">
      <c r="A1056" s="24"/>
    </row>
    <row r="1057" spans="1:1" x14ac:dyDescent="0.25">
      <c r="A1057" s="24"/>
    </row>
    <row r="1058" spans="1:1" x14ac:dyDescent="0.25">
      <c r="A1058" s="24"/>
    </row>
    <row r="1059" spans="1:1" x14ac:dyDescent="0.25">
      <c r="A1059" s="24"/>
    </row>
    <row r="1060" spans="1:1" x14ac:dyDescent="0.25">
      <c r="A1060" s="24"/>
    </row>
    <row r="1061" spans="1:1" x14ac:dyDescent="0.25">
      <c r="A1061" s="24"/>
    </row>
    <row r="1062" spans="1:1" x14ac:dyDescent="0.25">
      <c r="A1062" s="24"/>
    </row>
    <row r="1063" spans="1:1" x14ac:dyDescent="0.25">
      <c r="A1063" s="24"/>
    </row>
    <row r="1064" spans="1:1" x14ac:dyDescent="0.25">
      <c r="A1064" s="24"/>
    </row>
    <row r="1065" spans="1:1" x14ac:dyDescent="0.25">
      <c r="A1065" s="24"/>
    </row>
    <row r="1066" spans="1:1" x14ac:dyDescent="0.25">
      <c r="A1066" s="24"/>
    </row>
    <row r="1067" spans="1:1" x14ac:dyDescent="0.25">
      <c r="A1067" s="24"/>
    </row>
    <row r="1068" spans="1:1" x14ac:dyDescent="0.25">
      <c r="A1068" s="24"/>
    </row>
    <row r="1069" spans="1:1" x14ac:dyDescent="0.25">
      <c r="A1069" s="24"/>
    </row>
    <row r="1070" spans="1:1" x14ac:dyDescent="0.25">
      <c r="A1070" s="24"/>
    </row>
    <row r="1071" spans="1:1" x14ac:dyDescent="0.25">
      <c r="A1071" s="24"/>
    </row>
    <row r="1072" spans="1:1" x14ac:dyDescent="0.25">
      <c r="A1072" s="24"/>
    </row>
    <row r="1073" spans="1:1" x14ac:dyDescent="0.25">
      <c r="A1073" s="24"/>
    </row>
    <row r="1074" spans="1:1" x14ac:dyDescent="0.25">
      <c r="A1074" s="24"/>
    </row>
    <row r="1075" spans="1:1" x14ac:dyDescent="0.25">
      <c r="A1075" s="24"/>
    </row>
    <row r="1076" spans="1:1" x14ac:dyDescent="0.25">
      <c r="A1076" s="24"/>
    </row>
    <row r="1077" spans="1:1" x14ac:dyDescent="0.25">
      <c r="A1077" s="24"/>
    </row>
    <row r="1078" spans="1:1" x14ac:dyDescent="0.25">
      <c r="A1078" s="24"/>
    </row>
    <row r="1079" spans="1:1" x14ac:dyDescent="0.25">
      <c r="A1079" s="24"/>
    </row>
    <row r="1080" spans="1:1" x14ac:dyDescent="0.25">
      <c r="A1080" s="24"/>
    </row>
    <row r="1081" spans="1:1" x14ac:dyDescent="0.25">
      <c r="A1081" s="24"/>
    </row>
    <row r="1082" spans="1:1" x14ac:dyDescent="0.25">
      <c r="A1082" s="24"/>
    </row>
    <row r="1083" spans="1:1" x14ac:dyDescent="0.25">
      <c r="A1083" s="24"/>
    </row>
    <row r="1084" spans="1:1" x14ac:dyDescent="0.25">
      <c r="A1084" s="24"/>
    </row>
    <row r="1085" spans="1:1" x14ac:dyDescent="0.25">
      <c r="A1085" s="24"/>
    </row>
    <row r="1086" spans="1:1" x14ac:dyDescent="0.25">
      <c r="A1086" s="24"/>
    </row>
    <row r="1087" spans="1:1" x14ac:dyDescent="0.25">
      <c r="A1087" s="24"/>
    </row>
    <row r="1088" spans="1:1" x14ac:dyDescent="0.25">
      <c r="A1088" s="24"/>
    </row>
    <row r="1089" spans="1:1" x14ac:dyDescent="0.25">
      <c r="A1089" s="24"/>
    </row>
    <row r="1090" spans="1:1" x14ac:dyDescent="0.25">
      <c r="A1090" s="24"/>
    </row>
    <row r="1091" spans="1:1" x14ac:dyDescent="0.25">
      <c r="A1091" s="24"/>
    </row>
    <row r="1092" spans="1:1" x14ac:dyDescent="0.25">
      <c r="A1092" s="24"/>
    </row>
    <row r="1093" spans="1:1" x14ac:dyDescent="0.25">
      <c r="A1093" s="24"/>
    </row>
    <row r="1094" spans="1:1" x14ac:dyDescent="0.25">
      <c r="A1094" s="24"/>
    </row>
    <row r="1095" spans="1:1" x14ac:dyDescent="0.25">
      <c r="A1095" s="24"/>
    </row>
    <row r="1096" spans="1:1" x14ac:dyDescent="0.25">
      <c r="A1096" s="24"/>
    </row>
    <row r="1097" spans="1:1" x14ac:dyDescent="0.25">
      <c r="A1097" s="24"/>
    </row>
    <row r="1098" spans="1:1" x14ac:dyDescent="0.25">
      <c r="A1098" s="24"/>
    </row>
    <row r="1099" spans="1:1" x14ac:dyDescent="0.25">
      <c r="A1099" s="24"/>
    </row>
    <row r="1100" spans="1:1" x14ac:dyDescent="0.25">
      <c r="A1100" s="24"/>
    </row>
    <row r="1101" spans="1:1" x14ac:dyDescent="0.25">
      <c r="A1101" s="24"/>
    </row>
    <row r="1102" spans="1:1" x14ac:dyDescent="0.25">
      <c r="A1102" s="24"/>
    </row>
    <row r="1103" spans="1:1" x14ac:dyDescent="0.25">
      <c r="A1103" s="24"/>
    </row>
    <row r="1104" spans="1:1" x14ac:dyDescent="0.25">
      <c r="A1104" s="24"/>
    </row>
    <row r="1105" spans="1:1" x14ac:dyDescent="0.25">
      <c r="A1105" s="24"/>
    </row>
    <row r="1106" spans="1:1" x14ac:dyDescent="0.25">
      <c r="A1106" s="24"/>
    </row>
    <row r="1107" spans="1:1" x14ac:dyDescent="0.25">
      <c r="A1107" s="24"/>
    </row>
    <row r="1108" spans="1:1" x14ac:dyDescent="0.25">
      <c r="A1108" s="24"/>
    </row>
    <row r="1109" spans="1:1" x14ac:dyDescent="0.25">
      <c r="A1109" s="24"/>
    </row>
    <row r="1110" spans="1:1" x14ac:dyDescent="0.25">
      <c r="A1110" s="24"/>
    </row>
    <row r="1111" spans="1:1" x14ac:dyDescent="0.25">
      <c r="A1111" s="24"/>
    </row>
    <row r="1112" spans="1:1" x14ac:dyDescent="0.25">
      <c r="A1112" s="24"/>
    </row>
    <row r="1113" spans="1:1" x14ac:dyDescent="0.25">
      <c r="A1113" s="24"/>
    </row>
    <row r="1114" spans="1:1" x14ac:dyDescent="0.25">
      <c r="A1114" s="24"/>
    </row>
    <row r="1115" spans="1:1" x14ac:dyDescent="0.25">
      <c r="A1115" s="24"/>
    </row>
    <row r="1116" spans="1:1" x14ac:dyDescent="0.25">
      <c r="A1116" s="24"/>
    </row>
    <row r="1117" spans="1:1" x14ac:dyDescent="0.25">
      <c r="A1117" s="24"/>
    </row>
    <row r="1118" spans="1:1" x14ac:dyDescent="0.25">
      <c r="A1118" s="24"/>
    </row>
    <row r="1119" spans="1:1" x14ac:dyDescent="0.25">
      <c r="A1119" s="24"/>
    </row>
    <row r="1120" spans="1:1" x14ac:dyDescent="0.25">
      <c r="A1120" s="24"/>
    </row>
    <row r="1121" spans="1:1" x14ac:dyDescent="0.25">
      <c r="A1121" s="24"/>
    </row>
    <row r="1122" spans="1:1" x14ac:dyDescent="0.25">
      <c r="A1122" s="24"/>
    </row>
    <row r="1123" spans="1:1" x14ac:dyDescent="0.25">
      <c r="A1123" s="24"/>
    </row>
    <row r="1124" spans="1:1" x14ac:dyDescent="0.25">
      <c r="A1124" s="24"/>
    </row>
    <row r="1125" spans="1:1" x14ac:dyDescent="0.25">
      <c r="A1125" s="24"/>
    </row>
    <row r="1126" spans="1:1" x14ac:dyDescent="0.25">
      <c r="A1126" s="24"/>
    </row>
    <row r="1127" spans="1:1" x14ac:dyDescent="0.25">
      <c r="A1127" s="24"/>
    </row>
    <row r="1128" spans="1:1" x14ac:dyDescent="0.25">
      <c r="A1128" s="24"/>
    </row>
    <row r="1129" spans="1:1" x14ac:dyDescent="0.25">
      <c r="A1129" s="24"/>
    </row>
    <row r="1130" spans="1:1" x14ac:dyDescent="0.25">
      <c r="A1130" s="24"/>
    </row>
    <row r="1131" spans="1:1" x14ac:dyDescent="0.25">
      <c r="A1131" s="24"/>
    </row>
    <row r="1132" spans="1:1" x14ac:dyDescent="0.25">
      <c r="A1132" s="24"/>
    </row>
    <row r="1133" spans="1:1" x14ac:dyDescent="0.25">
      <c r="A1133" s="24"/>
    </row>
    <row r="1134" spans="1:1" x14ac:dyDescent="0.25">
      <c r="A1134" s="24"/>
    </row>
    <row r="1135" spans="1:1" x14ac:dyDescent="0.25">
      <c r="A1135" s="24"/>
    </row>
    <row r="1136" spans="1:1" x14ac:dyDescent="0.25">
      <c r="A1136" s="24"/>
    </row>
    <row r="1137" spans="1:1" x14ac:dyDescent="0.25">
      <c r="A1137" s="24"/>
    </row>
    <row r="1138" spans="1:1" x14ac:dyDescent="0.25">
      <c r="A1138" s="24"/>
    </row>
    <row r="1139" spans="1:1" x14ac:dyDescent="0.25">
      <c r="A1139" s="24"/>
    </row>
    <row r="1140" spans="1:1" x14ac:dyDescent="0.25">
      <c r="A1140" s="24"/>
    </row>
    <row r="1141" spans="1:1" x14ac:dyDescent="0.25">
      <c r="A1141" s="24"/>
    </row>
    <row r="1142" spans="1:1" x14ac:dyDescent="0.25">
      <c r="A1142" s="24"/>
    </row>
    <row r="1143" spans="1:1" x14ac:dyDescent="0.25">
      <c r="A1143" s="24"/>
    </row>
    <row r="1144" spans="1:1" x14ac:dyDescent="0.25">
      <c r="A1144" s="24"/>
    </row>
    <row r="1145" spans="1:1" x14ac:dyDescent="0.25">
      <c r="A1145" s="24"/>
    </row>
    <row r="1146" spans="1:1" x14ac:dyDescent="0.25">
      <c r="A1146" s="24"/>
    </row>
    <row r="1147" spans="1:1" x14ac:dyDescent="0.25">
      <c r="A1147" s="24"/>
    </row>
    <row r="1148" spans="1:1" x14ac:dyDescent="0.25">
      <c r="A1148" s="24"/>
    </row>
    <row r="1149" spans="1:1" x14ac:dyDescent="0.25">
      <c r="A1149" s="24"/>
    </row>
    <row r="1150" spans="1:1" x14ac:dyDescent="0.25">
      <c r="A1150" s="24"/>
    </row>
    <row r="1151" spans="1:1" x14ac:dyDescent="0.25">
      <c r="A1151" s="24"/>
    </row>
    <row r="1152" spans="1:1" x14ac:dyDescent="0.25">
      <c r="A1152" s="24"/>
    </row>
    <row r="1153" spans="1:1" x14ac:dyDescent="0.25">
      <c r="A1153" s="24"/>
    </row>
    <row r="1154" spans="1:1" x14ac:dyDescent="0.25">
      <c r="A1154" s="24"/>
    </row>
    <row r="1155" spans="1:1" x14ac:dyDescent="0.25">
      <c r="A1155" s="24"/>
    </row>
    <row r="1156" spans="1:1" x14ac:dyDescent="0.25">
      <c r="A1156" s="24"/>
    </row>
    <row r="1157" spans="1:1" x14ac:dyDescent="0.25">
      <c r="A1157" s="24"/>
    </row>
    <row r="1158" spans="1:1" x14ac:dyDescent="0.25">
      <c r="A1158" s="24"/>
    </row>
    <row r="1159" spans="1:1" x14ac:dyDescent="0.25">
      <c r="A1159" s="24"/>
    </row>
    <row r="1160" spans="1:1" x14ac:dyDescent="0.25">
      <c r="A1160" s="24"/>
    </row>
    <row r="1161" spans="1:1" x14ac:dyDescent="0.25">
      <c r="A1161" s="24"/>
    </row>
    <row r="1162" spans="1:1" x14ac:dyDescent="0.25">
      <c r="A1162" s="24"/>
    </row>
    <row r="1163" spans="1:1" x14ac:dyDescent="0.25">
      <c r="A1163" s="24"/>
    </row>
    <row r="1164" spans="1:1" x14ac:dyDescent="0.25">
      <c r="A1164" s="24"/>
    </row>
    <row r="1165" spans="1:1" x14ac:dyDescent="0.25">
      <c r="A1165" s="24"/>
    </row>
    <row r="1166" spans="1:1" x14ac:dyDescent="0.25">
      <c r="A1166" s="24"/>
    </row>
    <row r="1167" spans="1:1" x14ac:dyDescent="0.25">
      <c r="A1167" s="24"/>
    </row>
    <row r="1168" spans="1:1" x14ac:dyDescent="0.25">
      <c r="A1168" s="24"/>
    </row>
    <row r="1169" spans="1:1" x14ac:dyDescent="0.25">
      <c r="A1169" s="24"/>
    </row>
    <row r="1170" spans="1:1" x14ac:dyDescent="0.25">
      <c r="A1170" s="24"/>
    </row>
    <row r="1171" spans="1:1" x14ac:dyDescent="0.25">
      <c r="A1171" s="24"/>
    </row>
    <row r="1172" spans="1:1" x14ac:dyDescent="0.25">
      <c r="A1172" s="24"/>
    </row>
    <row r="1173" spans="1:1" x14ac:dyDescent="0.25">
      <c r="A1173" s="24"/>
    </row>
    <row r="1174" spans="1:1" x14ac:dyDescent="0.25">
      <c r="A1174" s="24"/>
    </row>
    <row r="1175" spans="1:1" x14ac:dyDescent="0.25">
      <c r="A1175" s="24"/>
    </row>
    <row r="1176" spans="1:1" x14ac:dyDescent="0.25">
      <c r="A1176" s="24"/>
    </row>
    <row r="1177" spans="1:1" x14ac:dyDescent="0.25">
      <c r="A1177" s="24"/>
    </row>
    <row r="1178" spans="1:1" x14ac:dyDescent="0.25">
      <c r="A1178" s="24"/>
    </row>
    <row r="1179" spans="1:1" x14ac:dyDescent="0.25">
      <c r="A1179" s="24"/>
    </row>
    <row r="1180" spans="1:1" x14ac:dyDescent="0.25">
      <c r="A1180" s="24"/>
    </row>
    <row r="1181" spans="1:1" x14ac:dyDescent="0.25">
      <c r="A1181" s="24"/>
    </row>
    <row r="1182" spans="1:1" x14ac:dyDescent="0.25">
      <c r="A1182" s="24"/>
    </row>
    <row r="1183" spans="1:1" x14ac:dyDescent="0.25">
      <c r="A1183" s="24"/>
    </row>
    <row r="1184" spans="1:1" x14ac:dyDescent="0.25">
      <c r="A1184" s="24"/>
    </row>
    <row r="1185" spans="1:1" x14ac:dyDescent="0.25">
      <c r="A1185" s="24"/>
    </row>
    <row r="1186" spans="1:1" x14ac:dyDescent="0.25">
      <c r="A1186" s="24"/>
    </row>
    <row r="1187" spans="1:1" x14ac:dyDescent="0.25">
      <c r="A1187" s="24"/>
    </row>
    <row r="1188" spans="1:1" x14ac:dyDescent="0.25">
      <c r="A1188" s="24"/>
    </row>
    <row r="1189" spans="1:1" x14ac:dyDescent="0.25">
      <c r="A1189" s="24"/>
    </row>
    <row r="1190" spans="1:1" x14ac:dyDescent="0.25">
      <c r="A1190" s="24"/>
    </row>
    <row r="1191" spans="1:1" x14ac:dyDescent="0.25">
      <c r="A1191" s="24"/>
    </row>
    <row r="1192" spans="1:1" x14ac:dyDescent="0.25">
      <c r="A1192" s="24"/>
    </row>
    <row r="1193" spans="1:1" x14ac:dyDescent="0.25">
      <c r="A1193" s="24"/>
    </row>
    <row r="1194" spans="1:1" x14ac:dyDescent="0.25">
      <c r="A1194" s="24"/>
    </row>
    <row r="1195" spans="1:1" x14ac:dyDescent="0.25">
      <c r="A1195" s="24"/>
    </row>
    <row r="1196" spans="1:1" x14ac:dyDescent="0.25">
      <c r="A1196" s="24"/>
    </row>
    <row r="1197" spans="1:1" x14ac:dyDescent="0.25">
      <c r="A1197" s="24"/>
    </row>
    <row r="1198" spans="1:1" x14ac:dyDescent="0.25">
      <c r="A1198" s="24"/>
    </row>
    <row r="1199" spans="1:1" x14ac:dyDescent="0.25">
      <c r="A1199" s="24"/>
    </row>
    <row r="1200" spans="1:1" x14ac:dyDescent="0.25">
      <c r="A1200" s="24"/>
    </row>
    <row r="1201" spans="1:1" x14ac:dyDescent="0.25">
      <c r="A1201" s="24"/>
    </row>
    <row r="1202" spans="1:1" x14ac:dyDescent="0.25">
      <c r="A1202" s="24"/>
    </row>
    <row r="1203" spans="1:1" x14ac:dyDescent="0.25">
      <c r="A1203" s="24"/>
    </row>
    <row r="1204" spans="1:1" x14ac:dyDescent="0.25">
      <c r="A1204" s="24"/>
    </row>
    <row r="1205" spans="1:1" x14ac:dyDescent="0.25">
      <c r="A1205" s="24"/>
    </row>
    <row r="1206" spans="1:1" x14ac:dyDescent="0.25">
      <c r="A1206" s="24"/>
    </row>
    <row r="1207" spans="1:1" x14ac:dyDescent="0.25">
      <c r="A1207" s="24"/>
    </row>
    <row r="1208" spans="1:1" x14ac:dyDescent="0.25">
      <c r="A1208" s="24"/>
    </row>
    <row r="1209" spans="1:1" x14ac:dyDescent="0.25">
      <c r="A1209" s="24"/>
    </row>
    <row r="1210" spans="1:1" x14ac:dyDescent="0.25">
      <c r="A1210" s="24"/>
    </row>
    <row r="1211" spans="1:1" x14ac:dyDescent="0.25">
      <c r="A1211" s="24"/>
    </row>
    <row r="1212" spans="1:1" x14ac:dyDescent="0.25">
      <c r="A1212" s="24"/>
    </row>
    <row r="1213" spans="1:1" x14ac:dyDescent="0.25">
      <c r="A1213" s="24"/>
    </row>
    <row r="1214" spans="1:1" x14ac:dyDescent="0.25">
      <c r="A1214" s="24"/>
    </row>
    <row r="1215" spans="1:1" x14ac:dyDescent="0.25">
      <c r="A1215" s="24"/>
    </row>
    <row r="1216" spans="1:1" x14ac:dyDescent="0.25">
      <c r="A1216" s="24"/>
    </row>
    <row r="1217" spans="1:1" x14ac:dyDescent="0.25">
      <c r="A1217" s="24"/>
    </row>
    <row r="1218" spans="1:1" x14ac:dyDescent="0.25">
      <c r="A1218" s="24"/>
    </row>
    <row r="1219" spans="1:1" x14ac:dyDescent="0.25">
      <c r="A1219" s="24"/>
    </row>
    <row r="1220" spans="1:1" x14ac:dyDescent="0.25">
      <c r="A1220" s="24"/>
    </row>
    <row r="1221" spans="1:1" x14ac:dyDescent="0.25">
      <c r="A1221" s="24"/>
    </row>
  </sheetData>
  <autoFilter ref="A4:M901">
    <filterColumn colId="9">
      <filters blank="1"/>
    </filterColumn>
  </autoFilter>
  <mergeCells count="5">
    <mergeCell ref="G912:H912"/>
    <mergeCell ref="C5:G5"/>
    <mergeCell ref="D6:I6"/>
    <mergeCell ref="D52:H52"/>
    <mergeCell ref="C1:L2"/>
  </mergeCells>
  <pageMargins left="0.9055118110236221" right="0.31496062992125984" top="0.74803149606299213" bottom="0.74803149606299213" header="0.31496062992125984" footer="0.31496062992125984"/>
  <pageSetup paperSize="9" scale="3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9"/>
  <sheetViews>
    <sheetView workbookViewId="0">
      <selection activeCell="J8" sqref="J8"/>
    </sheetView>
  </sheetViews>
  <sheetFormatPr defaultRowHeight="15" x14ac:dyDescent="0.25"/>
  <cols>
    <col min="2" max="3" width="24.5703125" customWidth="1"/>
    <col min="4" max="4" width="23.85546875" customWidth="1"/>
    <col min="5" max="5" width="24.5703125" customWidth="1"/>
    <col min="6" max="6" width="16.5703125" customWidth="1"/>
    <col min="7" max="7" width="21.42578125" customWidth="1"/>
    <col min="8" max="8" width="19.85546875" customWidth="1"/>
    <col min="9" max="9" width="18.85546875" customWidth="1"/>
    <col min="10" max="10" width="16" customWidth="1"/>
  </cols>
  <sheetData>
    <row r="2" spans="1:9" ht="31.5" customHeight="1" x14ac:dyDescent="0.25">
      <c r="B2" s="541" t="s">
        <v>2219</v>
      </c>
      <c r="C2" s="541"/>
      <c r="D2" s="541"/>
      <c r="E2" s="541"/>
      <c r="F2" s="541"/>
      <c r="G2" s="541"/>
      <c r="H2" s="541"/>
      <c r="I2" s="541"/>
    </row>
    <row r="3" spans="1:9" ht="15.75" x14ac:dyDescent="0.25">
      <c r="E3" s="1"/>
    </row>
    <row r="4" spans="1:9" ht="94.5" customHeight="1" x14ac:dyDescent="0.25">
      <c r="A4" s="4" t="s">
        <v>1</v>
      </c>
      <c r="B4" s="3" t="s">
        <v>7</v>
      </c>
      <c r="C4" s="3" t="s">
        <v>9</v>
      </c>
      <c r="D4" s="3" t="s">
        <v>8</v>
      </c>
      <c r="E4" s="3" t="s">
        <v>376</v>
      </c>
      <c r="F4" s="5" t="s">
        <v>377</v>
      </c>
      <c r="G4" s="6" t="s">
        <v>17</v>
      </c>
      <c r="H4" s="2" t="s">
        <v>18</v>
      </c>
      <c r="I4" s="5" t="s">
        <v>355</v>
      </c>
    </row>
    <row r="5" spans="1:9" ht="51" x14ac:dyDescent="0.25">
      <c r="A5" s="4">
        <v>1</v>
      </c>
      <c r="B5" s="305" t="s">
        <v>2220</v>
      </c>
      <c r="C5" s="19" t="s">
        <v>960</v>
      </c>
      <c r="D5" s="21" t="s">
        <v>651</v>
      </c>
      <c r="E5" s="3" t="s">
        <v>652</v>
      </c>
      <c r="F5" s="4">
        <v>0</v>
      </c>
      <c r="G5" s="286">
        <v>36032647.490000002</v>
      </c>
      <c r="H5" s="287">
        <v>9222065.5500000007</v>
      </c>
      <c r="I5" s="4">
        <v>12</v>
      </c>
    </row>
    <row r="6" spans="1:9" ht="76.5" x14ac:dyDescent="0.25">
      <c r="A6" s="4">
        <v>2</v>
      </c>
      <c r="B6" s="305" t="s">
        <v>1157</v>
      </c>
      <c r="C6" s="19" t="s">
        <v>653</v>
      </c>
      <c r="D6" s="20" t="s">
        <v>654</v>
      </c>
      <c r="E6" s="19" t="s">
        <v>710</v>
      </c>
      <c r="F6" s="3">
        <v>0</v>
      </c>
      <c r="G6" s="495">
        <v>64300632.079999998</v>
      </c>
      <c r="H6" s="496">
        <v>3103346.43</v>
      </c>
      <c r="I6" s="81">
        <v>27.6</v>
      </c>
    </row>
    <row r="7" spans="1:9" ht="76.5" x14ac:dyDescent="0.25">
      <c r="A7" s="304">
        <v>3</v>
      </c>
      <c r="B7" s="305" t="s">
        <v>712</v>
      </c>
      <c r="C7" s="305" t="s">
        <v>655</v>
      </c>
      <c r="D7" s="497" t="s">
        <v>656</v>
      </c>
      <c r="E7" s="305" t="s">
        <v>710</v>
      </c>
      <c r="F7" s="304">
        <v>0</v>
      </c>
      <c r="G7" s="498">
        <v>105192232.27</v>
      </c>
      <c r="H7" s="498">
        <v>41807860.57</v>
      </c>
      <c r="I7" s="304">
        <v>75</v>
      </c>
    </row>
    <row r="8" spans="1:9" ht="76.5" x14ac:dyDescent="0.25">
      <c r="A8" s="4">
        <v>4</v>
      </c>
      <c r="B8" s="305" t="s">
        <v>657</v>
      </c>
      <c r="C8" s="19" t="s">
        <v>658</v>
      </c>
      <c r="D8" s="22" t="s">
        <v>659</v>
      </c>
      <c r="E8" s="19" t="s">
        <v>660</v>
      </c>
      <c r="F8" s="19"/>
      <c r="G8" s="288">
        <v>340192570.16000003</v>
      </c>
      <c r="H8" s="288">
        <v>181049912.05000001</v>
      </c>
      <c r="I8" s="303">
        <v>110.4</v>
      </c>
    </row>
    <row r="9" spans="1:9" ht="76.5" x14ac:dyDescent="0.25">
      <c r="A9" s="4">
        <v>5</v>
      </c>
      <c r="B9" s="305" t="s">
        <v>711</v>
      </c>
      <c r="C9" s="19" t="s">
        <v>709</v>
      </c>
      <c r="D9" s="13">
        <v>1032901920072</v>
      </c>
      <c r="E9" s="19" t="s">
        <v>710</v>
      </c>
      <c r="F9" s="19"/>
      <c r="G9" s="287">
        <v>55123146.020000003</v>
      </c>
      <c r="H9" s="287">
        <v>4211214.58</v>
      </c>
      <c r="I9" s="4">
        <v>31.4</v>
      </c>
    </row>
    <row r="10" spans="1:9" ht="1.5" hidden="1" customHeight="1" x14ac:dyDescent="0.25">
      <c r="A10" s="4">
        <v>6</v>
      </c>
      <c r="B10" s="306" t="s">
        <v>705</v>
      </c>
      <c r="C10" s="3" t="s">
        <v>706</v>
      </c>
      <c r="D10" s="21" t="s">
        <v>707</v>
      </c>
      <c r="E10" s="3" t="s">
        <v>708</v>
      </c>
      <c r="F10" s="4"/>
      <c r="G10" s="287">
        <v>54457394.130000003</v>
      </c>
      <c r="H10" s="287">
        <v>2806229.5</v>
      </c>
      <c r="I10" s="4">
        <v>12.2</v>
      </c>
    </row>
    <row r="11" spans="1:9" ht="63.75" x14ac:dyDescent="0.25">
      <c r="A11" s="4">
        <v>7</v>
      </c>
      <c r="B11" s="305" t="s">
        <v>696</v>
      </c>
      <c r="C11" s="3" t="s">
        <v>697</v>
      </c>
      <c r="D11" s="11">
        <v>1022901385980</v>
      </c>
      <c r="E11" s="3" t="s">
        <v>698</v>
      </c>
      <c r="F11" s="4"/>
      <c r="G11" s="289">
        <v>32237658.539999999</v>
      </c>
      <c r="H11" s="287">
        <v>16655479.65</v>
      </c>
      <c r="I11" s="304">
        <v>27.2</v>
      </c>
    </row>
    <row r="12" spans="1:9" ht="63.75" x14ac:dyDescent="0.25">
      <c r="A12" s="4">
        <v>8</v>
      </c>
      <c r="B12" s="305" t="s">
        <v>699</v>
      </c>
      <c r="C12" s="3" t="s">
        <v>700</v>
      </c>
      <c r="D12" s="11">
        <v>1022901385979</v>
      </c>
      <c r="E12" s="3" t="s">
        <v>701</v>
      </c>
      <c r="F12" s="4"/>
      <c r="G12" s="287">
        <v>56452355.149999999</v>
      </c>
      <c r="H12" s="287">
        <v>6128304.5800000001</v>
      </c>
      <c r="I12" s="4">
        <v>34.1</v>
      </c>
    </row>
    <row r="13" spans="1:9" ht="51" x14ac:dyDescent="0.25">
      <c r="A13" s="4">
        <v>9</v>
      </c>
      <c r="B13" s="381" t="s">
        <v>702</v>
      </c>
      <c r="C13" s="3" t="s">
        <v>703</v>
      </c>
      <c r="D13" s="13">
        <v>1032901920094</v>
      </c>
      <c r="E13" s="3" t="s">
        <v>704</v>
      </c>
      <c r="F13" s="4"/>
      <c r="G13" s="287">
        <v>3556296.36</v>
      </c>
      <c r="H13" s="287">
        <v>1205551.8500000001</v>
      </c>
      <c r="I13" s="4">
        <v>4</v>
      </c>
    </row>
    <row r="16" spans="1:9" ht="15.75" x14ac:dyDescent="0.25">
      <c r="B16" s="23" t="s">
        <v>2244</v>
      </c>
      <c r="G16" s="274"/>
      <c r="H16" s="274"/>
    </row>
    <row r="17" spans="2:8" x14ac:dyDescent="0.25">
      <c r="B17" s="9"/>
    </row>
    <row r="18" spans="2:8" x14ac:dyDescent="0.25">
      <c r="B18" s="9"/>
    </row>
    <row r="19" spans="2:8" ht="15.75" x14ac:dyDescent="0.25">
      <c r="B19" s="23" t="s">
        <v>3511</v>
      </c>
      <c r="F19" s="542"/>
      <c r="G19" s="542"/>
      <c r="H19" s="542"/>
    </row>
  </sheetData>
  <mergeCells count="2">
    <mergeCell ref="B2:I2"/>
    <mergeCell ref="F19:H19"/>
  </mergeCells>
  <pageMargins left="1.299212598425197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недвижимость</vt:lpstr>
      <vt:lpstr>движимое</vt:lpstr>
      <vt:lpstr>организации</vt:lpstr>
      <vt:lpstr>движимое!Заголовки_для_печати</vt:lpstr>
      <vt:lpstr>недвижимость!Заголовки_для_печати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МазурВП</cp:lastModifiedBy>
  <cp:lastPrinted>2024-12-04T05:40:55Z</cp:lastPrinted>
  <dcterms:created xsi:type="dcterms:W3CDTF">2014-06-18T16:26:52Z</dcterms:created>
  <dcterms:modified xsi:type="dcterms:W3CDTF">2024-12-25T05:44:47Z</dcterms:modified>
</cp:coreProperties>
</file>